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ables/table1.xml" ContentType="application/vnd.openxmlformats-officedocument.spreadsheetml.table+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nstructions" sheetId="1" state="visible" r:id="rId1"/>
    <sheet xmlns:r="http://schemas.openxmlformats.org/officeDocument/2006/relationships" name="Scorecard" sheetId="2" state="visible" r:id="rId2"/>
    <sheet xmlns:r="http://schemas.openxmlformats.org/officeDocument/2006/relationships" name="Evidence Tracker" sheetId="3" state="visible" r:id="rId3"/>
    <sheet xmlns:r="http://schemas.openxmlformats.org/officeDocument/2006/relationships" name="Summary" sheetId="4" state="visible" r:id="rId4"/>
  </sheets>
  <definedNames/>
  <calcPr calcId="124519" fullCalcOnLoad="1"/>
</workbook>
</file>

<file path=xl/styles.xml><?xml version="1.0" encoding="utf-8"?>
<styleSheet xmlns="http://schemas.openxmlformats.org/spreadsheetml/2006/main">
  <numFmts count="0"/>
  <fonts count="5">
    <font>
      <name val="Calibri"/>
      <family val="2"/>
      <color theme="1"/>
      <sz val="11"/>
      <scheme val="minor"/>
    </font>
    <font>
      <name val="Calibri"/>
      <b val="1"/>
      <sz val="16"/>
    </font>
    <font>
      <name val="Calibri"/>
      <b val="1"/>
      <sz val="11"/>
    </font>
    <font>
      <name val="Calibri"/>
      <sz val="11"/>
    </font>
    <font>
      <name val="Calibri"/>
      <b val="1"/>
      <color rgb="00FFFFFF"/>
      <sz val="11"/>
    </font>
  </fonts>
  <fills count="4">
    <fill>
      <patternFill/>
    </fill>
    <fill>
      <patternFill patternType="gray125"/>
    </fill>
    <fill>
      <patternFill patternType="solid">
        <fgColor rgb="00E8F3FF"/>
      </patternFill>
    </fill>
    <fill>
      <patternFill patternType="solid">
        <fgColor rgb="001F4E79"/>
      </patternFill>
    </fill>
  </fills>
  <borders count="2">
    <border>
      <left/>
      <right/>
      <top/>
      <bottom/>
      <diagonal/>
    </border>
    <border>
      <left style="thin">
        <color rgb="00A9B2BD"/>
      </left>
      <right style="thin">
        <color rgb="00A9B2BD"/>
      </right>
      <top style="thin">
        <color rgb="00A9B2BD"/>
      </top>
      <bottom style="thin">
        <color rgb="00A9B2BD"/>
      </bottom>
    </border>
  </borders>
  <cellStyleXfs count="1">
    <xf numFmtId="0" fontId="0" fillId="0" borderId="0"/>
  </cellStyleXfs>
  <cellXfs count="16">
    <xf numFmtId="0" fontId="0" fillId="0" borderId="0" pivotButton="0" quotePrefix="0" xfId="0"/>
    <xf numFmtId="0" fontId="1" fillId="0" borderId="0" pivotButton="0" quotePrefix="0" xfId="0"/>
    <xf numFmtId="0" fontId="2" fillId="0" borderId="0" pivotButton="0" quotePrefix="0" xfId="0"/>
    <xf numFmtId="0" fontId="0" fillId="0" borderId="0" applyAlignment="1" pivotButton="0" quotePrefix="0" xfId="0">
      <alignment vertical="top" wrapText="1"/>
    </xf>
    <xf numFmtId="0" fontId="3" fillId="0" borderId="1" applyAlignment="1" pivotButton="0" quotePrefix="0" xfId="0">
      <alignment vertical="center"/>
    </xf>
    <xf numFmtId="0" fontId="0" fillId="0" borderId="1" pivotButton="0" quotePrefix="0" xfId="0"/>
    <xf numFmtId="0" fontId="0" fillId="2" borderId="1" applyAlignment="1" pivotButton="0" quotePrefix="0" xfId="0">
      <alignment vertical="center"/>
    </xf>
    <xf numFmtId="0" fontId="4" fillId="3" borderId="1" applyAlignment="1" pivotButton="0" quotePrefix="0" xfId="0">
      <alignment horizontal="center" vertical="center" wrapText="1"/>
    </xf>
    <xf numFmtId="0" fontId="3" fillId="2" borderId="1" applyAlignment="1" pivotButton="0" quotePrefix="0" xfId="0">
      <alignment vertical="top" wrapText="1"/>
    </xf>
    <xf numFmtId="0" fontId="3" fillId="0" borderId="1" applyAlignment="1" pivotButton="0" quotePrefix="0" xfId="0">
      <alignment vertical="top" wrapText="1"/>
    </xf>
    <xf numFmtId="0" fontId="4" fillId="3" borderId="1" applyAlignment="1" pivotButton="0" quotePrefix="0" xfId="0">
      <alignment horizontal="center" vertical="center"/>
    </xf>
    <xf numFmtId="0" fontId="0" fillId="0" borderId="1" applyAlignment="1" pivotButton="0" quotePrefix="0" xfId="0">
      <alignment horizontal="center"/>
    </xf>
    <xf numFmtId="0" fontId="0" fillId="0" borderId="1" applyAlignment="1" pivotButton="0" quotePrefix="0" xfId="0">
      <alignment horizontal="left" vertical="center"/>
    </xf>
    <xf numFmtId="0" fontId="0" fillId="0" borderId="1" applyAlignment="1" pivotButton="0" quotePrefix="0" xfId="0">
      <alignment horizontal="center" vertical="center"/>
    </xf>
    <xf numFmtId="0" fontId="0" fillId="0" borderId="1" applyAlignment="1" pivotButton="0" quotePrefix="0" xfId="0">
      <alignment vertical="center"/>
    </xf>
    <xf numFmtId="0" fontId="0" fillId="0" borderId="0" applyAlignment="1" pivotButton="0" quotePrefix="0" xfId="0">
      <alignment wrapText="1"/>
    </xf>
  </cellXfs>
  <cellStyles count="1">
    <cellStyle name="Normal" xfId="0" builtinId="0" hidden="0"/>
  </cellStyles>
  <dxfs count="1">
    <dxf>
      <fill>
        <patternFill patternType="solid">
          <fgColor rgb="00F8D7DA"/>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ables/table1.xml><?xml version="1.0" encoding="utf-8"?>
<table xmlns="http://schemas.openxmlformats.org/spreadsheetml/2006/main" id="1" name="ScorecardTable" displayName="ScorecardTable" ref="A3:X18" headerRowCount="1">
  <autoFilter ref="A3:X18"/>
  <tableColumns count="24">
    <tableColumn id="1" name="Supplier Name"/>
    <tableColumn id="2" name="HQ / Country"/>
    <tableColumn id="3" name="Product Type"/>
    <tableColumn id="4" name="Scenario Fit"/>
    <tableColumn id="5" name="IES/LDT Provided?"/>
    <tableColumn id="6" name="UN38.3 Provided?"/>
    <tableColumn id="7" name="MSDS Provided?"/>
    <tableColumn id="8" name="Pole &amp; Foundation Drawings?"/>
    <tableColumn id="9" name="Wind/Corrosion Assumptions?"/>
    <tableColumn id="10" name="Photometric Credibility (0-5)"/>
    <tableColumn id="11" name="Battery System (0-5)"/>
    <tableColumn id="12" name="Battery Transport Docs (0-5)"/>
    <tableColumn id="13" name="Controller &amp; MPPT (0-5)"/>
    <tableColumn id="14" name="Autonomy Model Quality (0-5)"/>
    <tableColumn id="15" name="Luminaire Engineering IP/IK/Thermal (0-5)"/>
    <tableColumn id="16" name="Pole &amp; Foundation Support (0-5)"/>
    <tableColumn id="17" name="Compliance &amp; Test Reports (0-5)"/>
    <tableColumn id="18" name="After-sales &amp; Spares Strategy (0-5)"/>
    <tableColumn id="19" name="Warranty Split Clarity (0-5)"/>
    <tableColumn id="20" name="Hard Exclusion"/>
    <tableColumn id="21" name="Total (0-50)"/>
    <tableColumn id="22" name="Grade (A/B/C/D)"/>
    <tableColumn id="23" name="Notes / Red Flags"/>
    <tableColumn id="24" name="Docs Missing (short)"/>
  </tableColumns>
  <tableStyleInfo name="TableStyleMedium9"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Relationships xmlns="http://schemas.openxmlformats.org/package/2006/relationships"><Relationship Type="http://schemas.openxmlformats.org/officeDocument/2006/relationships/table" Target="/xl/tables/table1.xml" Id="rId1"/></Relationships>
</file>

<file path=xl/worksheets/sheet1.xml><?xml version="1.0" encoding="utf-8"?>
<worksheet xmlns="http://schemas.openxmlformats.org/spreadsheetml/2006/main">
  <sheetPr>
    <outlinePr summaryBelow="1" summaryRight="1"/>
    <pageSetUpPr/>
  </sheetPr>
  <dimension ref="A1:H27"/>
  <sheetViews>
    <sheetView workbookViewId="0">
      <pane ySplit="9" topLeftCell="A10" activePane="bottomLeft" state="frozen"/>
      <selection pane="bottomLeft" activeCell="A1" sqref="A1"/>
    </sheetView>
  </sheetViews>
  <sheetFormatPr baseColWidth="8" defaultRowHeight="15"/>
  <cols>
    <col width="28" customWidth="1" min="1" max="1"/>
    <col width="2" customWidth="1" min="2" max="2"/>
    <col width="2" customWidth="1" min="3" max="3"/>
    <col width="2" customWidth="1" min="4" max="4"/>
    <col width="2" customWidth="1" min="5" max="5"/>
    <col width="36" customWidth="1" min="6" max="6"/>
    <col width="2" customWidth="1" min="7" max="7"/>
    <col width="2" customWidth="1" min="8" max="8"/>
  </cols>
  <sheetData>
    <row r="1">
      <c r="A1" s="1" t="inlineStr">
        <is>
          <t>EPC Supplier Selection Scorecard (2026)</t>
        </is>
      </c>
    </row>
    <row r="3">
      <c r="A3" s="2" t="inlineStr">
        <is>
          <t>How to use (60 seconds)</t>
        </is>
      </c>
    </row>
    <row r="4">
      <c r="A4" s="3" t="inlineStr">
        <is>
          <t>1) Fill the blue input fields under Project Inputs.
2) For each supplier, tick required documents and score each technical criterion from 0 to 5.
   0 = no evidence; 3 = acceptable; 5 = complete, verifiable, and project-ready.
3) Hard Exclusion is automatic if key documents are missing (IES/LDT, UN38.3, MSDS, pole/foundation, wind/corrosion).
4) Check the Summary sheet for ranking and Top 3 shortlist.</t>
        </is>
      </c>
    </row>
    <row r="5"/>
    <row r="6"/>
    <row r="7"/>
    <row r="9">
      <c r="A9" s="2" t="inlineStr">
        <is>
          <t>Project Inputs</t>
        </is>
      </c>
    </row>
    <row r="10">
      <c r="A10" s="4" t="inlineStr">
        <is>
          <t>Project Name</t>
        </is>
      </c>
      <c r="B10" s="5" t="n"/>
      <c r="C10" s="5" t="n"/>
      <c r="D10" s="5" t="n"/>
      <c r="E10" s="5" t="n"/>
      <c r="F10" s="6" t="inlineStr"/>
      <c r="G10" s="5" t="n"/>
      <c r="H10" s="5" t="n"/>
    </row>
    <row r="11">
      <c r="A11" s="4" t="inlineStr">
        <is>
          <t>Country / Region</t>
        </is>
      </c>
      <c r="B11" s="5" t="n"/>
      <c r="C11" s="5" t="n"/>
      <c r="D11" s="5" t="n"/>
      <c r="E11" s="5" t="n"/>
      <c r="F11" s="6" t="inlineStr"/>
      <c r="G11" s="5" t="n"/>
      <c r="H11" s="5" t="n"/>
    </row>
    <row r="12">
      <c r="A12" s="4" t="inlineStr">
        <is>
          <t>Client / Employer</t>
        </is>
      </c>
      <c r="B12" s="5" t="n"/>
      <c r="C12" s="5" t="n"/>
      <c r="D12" s="5" t="n"/>
      <c r="E12" s="5" t="n"/>
      <c r="F12" s="6" t="inlineStr"/>
      <c r="G12" s="5" t="n"/>
      <c r="H12" s="5" t="n"/>
    </row>
    <row r="13">
      <c r="A13" s="4" t="inlineStr">
        <is>
          <t>Road Class (Arterial / Collector / Local)</t>
        </is>
      </c>
      <c r="B13" s="5" t="n"/>
      <c r="C13" s="5" t="n"/>
      <c r="D13" s="5" t="n"/>
      <c r="E13" s="5" t="n"/>
      <c r="F13" s="6" t="inlineStr"/>
      <c r="G13" s="5" t="n"/>
      <c r="H13" s="5" t="n"/>
    </row>
    <row r="14">
      <c r="A14" s="4" t="inlineStr">
        <is>
          <t>Pole Height (m)</t>
        </is>
      </c>
      <c r="B14" s="5" t="n"/>
      <c r="C14" s="5" t="n"/>
      <c r="D14" s="5" t="n"/>
      <c r="E14" s="5" t="n"/>
      <c r="F14" s="6" t="inlineStr"/>
      <c r="G14" s="5" t="n"/>
      <c r="H14" s="5" t="n"/>
    </row>
    <row r="15">
      <c r="A15" s="4" t="inlineStr">
        <is>
          <t>Spacing (m)</t>
        </is>
      </c>
      <c r="B15" s="5" t="n"/>
      <c r="C15" s="5" t="n"/>
      <c r="D15" s="5" t="n"/>
      <c r="E15" s="5" t="n"/>
      <c r="F15" s="6" t="inlineStr"/>
      <c r="G15" s="5" t="n"/>
      <c r="H15" s="5" t="n"/>
    </row>
    <row r="16">
      <c r="A16" s="4" t="inlineStr">
        <is>
          <t>Road Width (m)</t>
        </is>
      </c>
      <c r="B16" s="5" t="n"/>
      <c r="C16" s="5" t="n"/>
      <c r="D16" s="5" t="n"/>
      <c r="E16" s="5" t="n"/>
      <c r="F16" s="6" t="inlineStr"/>
      <c r="G16" s="5" t="n"/>
      <c r="H16" s="5" t="n"/>
    </row>
    <row r="17">
      <c r="A17" s="4" t="inlineStr">
        <is>
          <t>Autonomy Nights (2 / 3 / 5)</t>
        </is>
      </c>
      <c r="B17" s="5" t="n"/>
      <c r="C17" s="5" t="n"/>
      <c r="D17" s="5" t="n"/>
      <c r="E17" s="5" t="n"/>
      <c r="F17" s="6" t="inlineStr"/>
      <c r="G17" s="5" t="n"/>
      <c r="H17" s="5" t="n"/>
    </row>
    <row r="18">
      <c r="A18" s="4" t="inlineStr">
        <is>
          <t>Dimming Curve (e.g., 100%-2h / 60%-6h / 30%-till dawn)</t>
        </is>
      </c>
      <c r="B18" s="5" t="n"/>
      <c r="C18" s="5" t="n"/>
      <c r="D18" s="5" t="n"/>
      <c r="E18" s="5" t="n"/>
      <c r="F18" s="6" t="inlineStr"/>
      <c r="G18" s="5" t="n"/>
      <c r="H18" s="5" t="n"/>
    </row>
    <row r="19">
      <c r="A19" s="4" t="inlineStr">
        <is>
          <t>Environment (Coastal / High Wind / Dust / Flood)</t>
        </is>
      </c>
      <c r="B19" s="5" t="n"/>
      <c r="C19" s="5" t="n"/>
      <c r="D19" s="5" t="n"/>
      <c r="E19" s="5" t="n"/>
      <c r="F19" s="6" t="inlineStr"/>
      <c r="G19" s="5" t="n"/>
      <c r="H19" s="5" t="n"/>
    </row>
    <row r="20">
      <c r="A20" s="4" t="inlineStr">
        <is>
          <t>Evaluator</t>
        </is>
      </c>
      <c r="B20" s="5" t="n"/>
      <c r="C20" s="5" t="n"/>
      <c r="D20" s="5" t="n"/>
      <c r="E20" s="5" t="n"/>
      <c r="F20" s="6" t="inlineStr"/>
      <c r="G20" s="5" t="n"/>
      <c r="H20" s="5" t="n"/>
    </row>
    <row r="21">
      <c r="A21" s="4" t="inlineStr">
        <is>
          <t>Date</t>
        </is>
      </c>
      <c r="B21" s="5" t="n"/>
      <c r="C21" s="5" t="n"/>
      <c r="D21" s="5" t="n"/>
      <c r="E21" s="5" t="n"/>
      <c r="F21" s="6" t="inlineStr">
        <is>
          <t>2026-01-12</t>
        </is>
      </c>
      <c r="G21" s="5" t="n"/>
      <c r="H21" s="5" t="n"/>
    </row>
    <row r="23">
      <c r="A23" s="2" t="inlineStr">
        <is>
          <t>Hard Exclusion Rules (applied before scoring)</t>
        </is>
      </c>
    </row>
    <row r="24">
      <c r="A24" s="3" t="inlineStr">
        <is>
          <t>1) Missing IES/LDT or refuses to share pre-award  →  Disqualify
2) Missing UN38.3 or MSDS (or no packing declaration if required)  →  Disqualify
3) No pole/foundation drawings + no wind/corrosion assumptions  →  Disqualify</t>
        </is>
      </c>
    </row>
    <row r="25"/>
    <row r="26"/>
    <row r="27"/>
  </sheetData>
  <mergeCells count="27">
    <mergeCell ref="F20:H20"/>
    <mergeCell ref="F21:H21"/>
    <mergeCell ref="F18:H18"/>
    <mergeCell ref="A15:E15"/>
    <mergeCell ref="A11:E11"/>
    <mergeCell ref="F17:H17"/>
    <mergeCell ref="A1:H1"/>
    <mergeCell ref="A16:E16"/>
    <mergeCell ref="F13:H13"/>
    <mergeCell ref="A18:E18"/>
    <mergeCell ref="A21:E21"/>
    <mergeCell ref="A4:H7"/>
    <mergeCell ref="A12:E12"/>
    <mergeCell ref="F14:H14"/>
    <mergeCell ref="A24:H27"/>
    <mergeCell ref="A14:E14"/>
    <mergeCell ref="A17:E17"/>
    <mergeCell ref="F11:H11"/>
    <mergeCell ref="F10:H10"/>
    <mergeCell ref="F16:H16"/>
    <mergeCell ref="F19:H19"/>
    <mergeCell ref="A20:E20"/>
    <mergeCell ref="A10:E10"/>
    <mergeCell ref="A19:E19"/>
    <mergeCell ref="F12:H12"/>
    <mergeCell ref="A13:E13"/>
    <mergeCell ref="F15:H15"/>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X18"/>
  <sheetViews>
    <sheetView workbookViewId="0">
      <pane ySplit="3" topLeftCell="A4" activePane="bottomLeft" state="frozen"/>
      <selection pane="bottomLeft" activeCell="A1" sqref="A1"/>
    </sheetView>
  </sheetViews>
  <sheetFormatPr baseColWidth="8" defaultRowHeight="15"/>
  <cols>
    <col width="22" customWidth="1" min="1" max="1"/>
    <col width="14" customWidth="1" min="2" max="2"/>
    <col width="12" customWidth="1" min="3" max="3"/>
    <col width="12" customWidth="1" min="4" max="4"/>
    <col width="12" customWidth="1" min="5" max="5"/>
    <col width="12" customWidth="1" min="6" max="6"/>
    <col width="12" customWidth="1" min="7" max="7"/>
    <col width="18" customWidth="1" min="8" max="8"/>
    <col width="18" customWidth="1" min="9" max="9"/>
    <col width="16" customWidth="1" min="10" max="10"/>
    <col width="14" customWidth="1" min="11" max="11"/>
    <col width="16" customWidth="1" min="12" max="12"/>
    <col width="14" customWidth="1" min="13" max="13"/>
    <col width="16" customWidth="1" min="14" max="14"/>
    <col width="20" customWidth="1" min="15" max="15"/>
    <col width="18" customWidth="1" min="16" max="16"/>
    <col width="18" customWidth="1" min="17" max="17"/>
    <col width="18" customWidth="1" min="18" max="18"/>
    <col width="16" customWidth="1" min="19" max="19"/>
    <col width="12" customWidth="1" min="20" max="20"/>
    <col width="12" customWidth="1" min="21" max="21"/>
    <col width="12" customWidth="1" min="22" max="22"/>
    <col width="22" customWidth="1" min="23" max="23"/>
    <col width="18" customWidth="1" min="24" max="24"/>
  </cols>
  <sheetData>
    <row r="1">
      <c r="A1" s="1" t="inlineStr">
        <is>
          <t>Supplier Scorecard (0–5 each; automatic disqualification if key docs missing)</t>
        </is>
      </c>
    </row>
    <row r="3" ht="44" customHeight="1">
      <c r="A3" s="7" t="inlineStr">
        <is>
          <t>Supplier Name</t>
        </is>
      </c>
      <c r="B3" s="7" t="inlineStr">
        <is>
          <t>HQ / Country</t>
        </is>
      </c>
      <c r="C3" s="7" t="inlineStr">
        <is>
          <t>Product Type</t>
        </is>
      </c>
      <c r="D3" s="7" t="inlineStr">
        <is>
          <t>Scenario Fit</t>
        </is>
      </c>
      <c r="E3" s="7" t="inlineStr">
        <is>
          <t>IES/LDT Provided?</t>
        </is>
      </c>
      <c r="F3" s="7" t="inlineStr">
        <is>
          <t>UN38.3 Provided?</t>
        </is>
      </c>
      <c r="G3" s="7" t="inlineStr">
        <is>
          <t>MSDS Provided?</t>
        </is>
      </c>
      <c r="H3" s="7" t="inlineStr">
        <is>
          <t>Pole &amp; Foundation Drawings?</t>
        </is>
      </c>
      <c r="I3" s="7" t="inlineStr">
        <is>
          <t>Wind/Corrosion Assumptions?</t>
        </is>
      </c>
      <c r="J3" s="7" t="inlineStr">
        <is>
          <t>Photometric Credibility (0-5)</t>
        </is>
      </c>
      <c r="K3" s="7" t="inlineStr">
        <is>
          <t>Battery System (0-5)</t>
        </is>
      </c>
      <c r="L3" s="7" t="inlineStr">
        <is>
          <t>Battery Transport Docs (0-5)</t>
        </is>
      </c>
      <c r="M3" s="7" t="inlineStr">
        <is>
          <t>Controller &amp; MPPT (0-5)</t>
        </is>
      </c>
      <c r="N3" s="7" t="inlineStr">
        <is>
          <t>Autonomy Model Quality (0-5)</t>
        </is>
      </c>
      <c r="O3" s="7" t="inlineStr">
        <is>
          <t>Luminaire Engineering IP/IK/Thermal (0-5)</t>
        </is>
      </c>
      <c r="P3" s="7" t="inlineStr">
        <is>
          <t>Pole &amp; Foundation Support (0-5)</t>
        </is>
      </c>
      <c r="Q3" s="7" t="inlineStr">
        <is>
          <t>Compliance &amp; Test Reports (0-5)</t>
        </is>
      </c>
      <c r="R3" s="7" t="inlineStr">
        <is>
          <t>After-sales &amp; Spares Strategy (0-5)</t>
        </is>
      </c>
      <c r="S3" s="7" t="inlineStr">
        <is>
          <t>Warranty Split Clarity (0-5)</t>
        </is>
      </c>
      <c r="T3" s="7" t="inlineStr">
        <is>
          <t>Hard Exclusion</t>
        </is>
      </c>
      <c r="U3" s="7" t="inlineStr">
        <is>
          <t>Total (0-50)</t>
        </is>
      </c>
      <c r="V3" s="7" t="inlineStr">
        <is>
          <t>Grade (A/B/C/D)</t>
        </is>
      </c>
      <c r="W3" s="7" t="inlineStr">
        <is>
          <t>Notes / Red Flags</t>
        </is>
      </c>
      <c r="X3" s="7" t="inlineStr">
        <is>
          <t>Docs Missing (short)</t>
        </is>
      </c>
    </row>
    <row r="4">
      <c r="A4" s="8" t="inlineStr">
        <is>
          <t>(enter supplier)</t>
        </is>
      </c>
      <c r="B4" s="9" t="inlineStr"/>
      <c r="C4" s="8" t="inlineStr"/>
      <c r="D4" s="8" t="inlineStr"/>
      <c r="E4" s="8" t="inlineStr">
        <is>
          <t>No</t>
        </is>
      </c>
      <c r="F4" s="8" t="inlineStr">
        <is>
          <t>No</t>
        </is>
      </c>
      <c r="G4" s="8" t="inlineStr">
        <is>
          <t>No</t>
        </is>
      </c>
      <c r="H4" s="8" t="inlineStr">
        <is>
          <t>No</t>
        </is>
      </c>
      <c r="I4" s="8" t="inlineStr">
        <is>
          <t>No</t>
        </is>
      </c>
      <c r="J4" s="8" t="n">
        <v>0</v>
      </c>
      <c r="K4" s="8" t="n">
        <v>0</v>
      </c>
      <c r="L4" s="8" t="n">
        <v>0</v>
      </c>
      <c r="M4" s="8" t="n">
        <v>0</v>
      </c>
      <c r="N4" s="8" t="n">
        <v>0</v>
      </c>
      <c r="O4" s="8" t="n">
        <v>0</v>
      </c>
      <c r="P4" s="8" t="n">
        <v>0</v>
      </c>
      <c r="Q4" s="8" t="n">
        <v>0</v>
      </c>
      <c r="R4" s="8" t="n">
        <v>0</v>
      </c>
      <c r="S4" s="8" t="n">
        <v>0</v>
      </c>
      <c r="T4" s="9">
        <f>IF(OR(E4="No",F4="No",G4="No",H4="No",I4="No"),"Disqualify","OK")</f>
        <v/>
      </c>
      <c r="U4" s="9">
        <f>SUM(J4:S4)</f>
        <v/>
      </c>
      <c r="V4" s="9">
        <f>IF(T4="Disqualify","D",IF(U4&gt;=40,"A",IF(U4&gt;=30,"B","C")))</f>
        <v/>
      </c>
      <c r="W4" s="9" t="inlineStr"/>
      <c r="X4" s="9">
        <f>TEXTJOIN(", ",TRUE,IF(E4="No","IES/LDT",""),IF(F4="No","UN38.3",""),IF(G4="No","MSDS",""),IF(H4="No","CIVIL DWG",""),IF(I4="No","WIND/CORR",""))</f>
        <v/>
      </c>
    </row>
    <row r="5">
      <c r="A5" s="8" t="inlineStr">
        <is>
          <t>(enter supplier)</t>
        </is>
      </c>
      <c r="B5" s="9" t="inlineStr"/>
      <c r="C5" s="8" t="inlineStr"/>
      <c r="D5" s="8" t="inlineStr"/>
      <c r="E5" s="8" t="inlineStr">
        <is>
          <t>No</t>
        </is>
      </c>
      <c r="F5" s="8" t="inlineStr">
        <is>
          <t>No</t>
        </is>
      </c>
      <c r="G5" s="8" t="inlineStr">
        <is>
          <t>No</t>
        </is>
      </c>
      <c r="H5" s="8" t="inlineStr">
        <is>
          <t>No</t>
        </is>
      </c>
      <c r="I5" s="8" t="inlineStr">
        <is>
          <t>No</t>
        </is>
      </c>
      <c r="J5" s="8" t="n">
        <v>0</v>
      </c>
      <c r="K5" s="8" t="n">
        <v>0</v>
      </c>
      <c r="L5" s="8" t="n">
        <v>0</v>
      </c>
      <c r="M5" s="8" t="n">
        <v>0</v>
      </c>
      <c r="N5" s="8" t="n">
        <v>0</v>
      </c>
      <c r="O5" s="8" t="n">
        <v>0</v>
      </c>
      <c r="P5" s="8" t="n">
        <v>0</v>
      </c>
      <c r="Q5" s="8" t="n">
        <v>0</v>
      </c>
      <c r="R5" s="8" t="n">
        <v>0</v>
      </c>
      <c r="S5" s="8" t="n">
        <v>0</v>
      </c>
      <c r="T5" s="9">
        <f>IF(OR(E5="No",F5="No",G5="No",H5="No",I5="No"),"Disqualify","OK")</f>
        <v/>
      </c>
      <c r="U5" s="9">
        <f>SUM(J5:S5)</f>
        <v/>
      </c>
      <c r="V5" s="9">
        <f>IF(T5="Disqualify","D",IF(U5&gt;=40,"A",IF(U5&gt;=30,"B","C")))</f>
        <v/>
      </c>
      <c r="W5" s="9" t="inlineStr"/>
      <c r="X5" s="9">
        <f>TEXTJOIN(", ",TRUE,IF(E5="No","IES/LDT",""),IF(F5="No","UN38.3",""),IF(G5="No","MSDS",""),IF(H5="No","CIVIL DWG",""),IF(I5="No","WIND/CORR",""))</f>
        <v/>
      </c>
    </row>
    <row r="6">
      <c r="A6" s="8" t="inlineStr">
        <is>
          <t>(enter supplier)</t>
        </is>
      </c>
      <c r="B6" s="9" t="inlineStr"/>
      <c r="C6" s="8" t="inlineStr"/>
      <c r="D6" s="8" t="inlineStr"/>
      <c r="E6" s="8" t="inlineStr">
        <is>
          <t>No</t>
        </is>
      </c>
      <c r="F6" s="8" t="inlineStr">
        <is>
          <t>No</t>
        </is>
      </c>
      <c r="G6" s="8" t="inlineStr">
        <is>
          <t>No</t>
        </is>
      </c>
      <c r="H6" s="8" t="inlineStr">
        <is>
          <t>No</t>
        </is>
      </c>
      <c r="I6" s="8" t="inlineStr">
        <is>
          <t>No</t>
        </is>
      </c>
      <c r="J6" s="8" t="n">
        <v>0</v>
      </c>
      <c r="K6" s="8" t="n">
        <v>0</v>
      </c>
      <c r="L6" s="8" t="n">
        <v>0</v>
      </c>
      <c r="M6" s="8" t="n">
        <v>0</v>
      </c>
      <c r="N6" s="8" t="n">
        <v>0</v>
      </c>
      <c r="O6" s="8" t="n">
        <v>0</v>
      </c>
      <c r="P6" s="8" t="n">
        <v>0</v>
      </c>
      <c r="Q6" s="8" t="n">
        <v>0</v>
      </c>
      <c r="R6" s="8" t="n">
        <v>0</v>
      </c>
      <c r="S6" s="8" t="n">
        <v>0</v>
      </c>
      <c r="T6" s="9">
        <f>IF(OR(E6="No",F6="No",G6="No",H6="No",I6="No"),"Disqualify","OK")</f>
        <v/>
      </c>
      <c r="U6" s="9">
        <f>SUM(J6:S6)</f>
        <v/>
      </c>
      <c r="V6" s="9">
        <f>IF(T6="Disqualify","D",IF(U6&gt;=40,"A",IF(U6&gt;=30,"B","C")))</f>
        <v/>
      </c>
      <c r="W6" s="9" t="inlineStr"/>
      <c r="X6" s="9">
        <f>TEXTJOIN(", ",TRUE,IF(E6="No","IES/LDT",""),IF(F6="No","UN38.3",""),IF(G6="No","MSDS",""),IF(H6="No","CIVIL DWG",""),IF(I6="No","WIND/CORR",""))</f>
        <v/>
      </c>
    </row>
    <row r="7">
      <c r="A7" s="8" t="inlineStr">
        <is>
          <t>(enter supplier)</t>
        </is>
      </c>
      <c r="B7" s="9" t="inlineStr"/>
      <c r="C7" s="8" t="inlineStr"/>
      <c r="D7" s="8" t="inlineStr"/>
      <c r="E7" s="8" t="inlineStr">
        <is>
          <t>No</t>
        </is>
      </c>
      <c r="F7" s="8" t="inlineStr">
        <is>
          <t>No</t>
        </is>
      </c>
      <c r="G7" s="8" t="inlineStr">
        <is>
          <t>No</t>
        </is>
      </c>
      <c r="H7" s="8" t="inlineStr">
        <is>
          <t>No</t>
        </is>
      </c>
      <c r="I7" s="8" t="inlineStr">
        <is>
          <t>No</t>
        </is>
      </c>
      <c r="J7" s="8" t="n">
        <v>0</v>
      </c>
      <c r="K7" s="8" t="n">
        <v>0</v>
      </c>
      <c r="L7" s="8" t="n">
        <v>0</v>
      </c>
      <c r="M7" s="8" t="n">
        <v>0</v>
      </c>
      <c r="N7" s="8" t="n">
        <v>0</v>
      </c>
      <c r="O7" s="8" t="n">
        <v>0</v>
      </c>
      <c r="P7" s="8" t="n">
        <v>0</v>
      </c>
      <c r="Q7" s="8" t="n">
        <v>0</v>
      </c>
      <c r="R7" s="8" t="n">
        <v>0</v>
      </c>
      <c r="S7" s="8" t="n">
        <v>0</v>
      </c>
      <c r="T7" s="9">
        <f>IF(OR(E7="No",F7="No",G7="No",H7="No",I7="No"),"Disqualify","OK")</f>
        <v/>
      </c>
      <c r="U7" s="9">
        <f>SUM(J7:S7)</f>
        <v/>
      </c>
      <c r="V7" s="9">
        <f>IF(T7="Disqualify","D",IF(U7&gt;=40,"A",IF(U7&gt;=30,"B","C")))</f>
        <v/>
      </c>
      <c r="W7" s="9" t="inlineStr"/>
      <c r="X7" s="9">
        <f>TEXTJOIN(", ",TRUE,IF(E7="No","IES/LDT",""),IF(F7="No","UN38.3",""),IF(G7="No","MSDS",""),IF(H7="No","CIVIL DWG",""),IF(I7="No","WIND/CORR",""))</f>
        <v/>
      </c>
    </row>
    <row r="8">
      <c r="A8" s="8" t="inlineStr">
        <is>
          <t>(enter supplier)</t>
        </is>
      </c>
      <c r="B8" s="9" t="inlineStr"/>
      <c r="C8" s="8" t="inlineStr"/>
      <c r="D8" s="8" t="inlineStr"/>
      <c r="E8" s="8" t="inlineStr">
        <is>
          <t>No</t>
        </is>
      </c>
      <c r="F8" s="8" t="inlineStr">
        <is>
          <t>No</t>
        </is>
      </c>
      <c r="G8" s="8" t="inlineStr">
        <is>
          <t>No</t>
        </is>
      </c>
      <c r="H8" s="8" t="inlineStr">
        <is>
          <t>No</t>
        </is>
      </c>
      <c r="I8" s="8" t="inlineStr">
        <is>
          <t>No</t>
        </is>
      </c>
      <c r="J8" s="8" t="n">
        <v>0</v>
      </c>
      <c r="K8" s="8" t="n">
        <v>0</v>
      </c>
      <c r="L8" s="8" t="n">
        <v>0</v>
      </c>
      <c r="M8" s="8" t="n">
        <v>0</v>
      </c>
      <c r="N8" s="8" t="n">
        <v>0</v>
      </c>
      <c r="O8" s="8" t="n">
        <v>0</v>
      </c>
      <c r="P8" s="8" t="n">
        <v>0</v>
      </c>
      <c r="Q8" s="8" t="n">
        <v>0</v>
      </c>
      <c r="R8" s="8" t="n">
        <v>0</v>
      </c>
      <c r="S8" s="8" t="n">
        <v>0</v>
      </c>
      <c r="T8" s="9">
        <f>IF(OR(E8="No",F8="No",G8="No",H8="No",I8="No"),"Disqualify","OK")</f>
        <v/>
      </c>
      <c r="U8" s="9">
        <f>SUM(J8:S8)</f>
        <v/>
      </c>
      <c r="V8" s="9">
        <f>IF(T8="Disqualify","D",IF(U8&gt;=40,"A",IF(U8&gt;=30,"B","C")))</f>
        <v/>
      </c>
      <c r="W8" s="9" t="inlineStr"/>
      <c r="X8" s="9">
        <f>TEXTJOIN(", ",TRUE,IF(E8="No","IES/LDT",""),IF(F8="No","UN38.3",""),IF(G8="No","MSDS",""),IF(H8="No","CIVIL DWG",""),IF(I8="No","WIND/CORR",""))</f>
        <v/>
      </c>
    </row>
    <row r="9">
      <c r="A9" s="8" t="inlineStr">
        <is>
          <t>(enter supplier)</t>
        </is>
      </c>
      <c r="B9" s="9" t="inlineStr"/>
      <c r="C9" s="8" t="inlineStr"/>
      <c r="D9" s="8" t="inlineStr"/>
      <c r="E9" s="8" t="inlineStr">
        <is>
          <t>No</t>
        </is>
      </c>
      <c r="F9" s="8" t="inlineStr">
        <is>
          <t>No</t>
        </is>
      </c>
      <c r="G9" s="8" t="inlineStr">
        <is>
          <t>No</t>
        </is>
      </c>
      <c r="H9" s="8" t="inlineStr">
        <is>
          <t>No</t>
        </is>
      </c>
      <c r="I9" s="8" t="inlineStr">
        <is>
          <t>No</t>
        </is>
      </c>
      <c r="J9" s="8" t="n">
        <v>0</v>
      </c>
      <c r="K9" s="8" t="n">
        <v>0</v>
      </c>
      <c r="L9" s="8" t="n">
        <v>0</v>
      </c>
      <c r="M9" s="8" t="n">
        <v>0</v>
      </c>
      <c r="N9" s="8" t="n">
        <v>0</v>
      </c>
      <c r="O9" s="8" t="n">
        <v>0</v>
      </c>
      <c r="P9" s="8" t="n">
        <v>0</v>
      </c>
      <c r="Q9" s="8" t="n">
        <v>0</v>
      </c>
      <c r="R9" s="8" t="n">
        <v>0</v>
      </c>
      <c r="S9" s="8" t="n">
        <v>0</v>
      </c>
      <c r="T9" s="9">
        <f>IF(OR(E9="No",F9="No",G9="No",H9="No",I9="No"),"Disqualify","OK")</f>
        <v/>
      </c>
      <c r="U9" s="9">
        <f>SUM(J9:S9)</f>
        <v/>
      </c>
      <c r="V9" s="9">
        <f>IF(T9="Disqualify","D",IF(U9&gt;=40,"A",IF(U9&gt;=30,"B","C")))</f>
        <v/>
      </c>
      <c r="W9" s="9" t="inlineStr"/>
      <c r="X9" s="9">
        <f>TEXTJOIN(", ",TRUE,IF(E9="No","IES/LDT",""),IF(F9="No","UN38.3",""),IF(G9="No","MSDS",""),IF(H9="No","CIVIL DWG",""),IF(I9="No","WIND/CORR",""))</f>
        <v/>
      </c>
    </row>
    <row r="10">
      <c r="A10" s="8" t="inlineStr">
        <is>
          <t>(enter supplier)</t>
        </is>
      </c>
      <c r="B10" s="9" t="inlineStr"/>
      <c r="C10" s="8" t="inlineStr"/>
      <c r="D10" s="8" t="inlineStr"/>
      <c r="E10" s="8" t="inlineStr">
        <is>
          <t>No</t>
        </is>
      </c>
      <c r="F10" s="8" t="inlineStr">
        <is>
          <t>No</t>
        </is>
      </c>
      <c r="G10" s="8" t="inlineStr">
        <is>
          <t>No</t>
        </is>
      </c>
      <c r="H10" s="8" t="inlineStr">
        <is>
          <t>No</t>
        </is>
      </c>
      <c r="I10" s="8" t="inlineStr">
        <is>
          <t>No</t>
        </is>
      </c>
      <c r="J10" s="8" t="n">
        <v>0</v>
      </c>
      <c r="K10" s="8" t="n">
        <v>0</v>
      </c>
      <c r="L10" s="8" t="n">
        <v>0</v>
      </c>
      <c r="M10" s="8" t="n">
        <v>0</v>
      </c>
      <c r="N10" s="8" t="n">
        <v>0</v>
      </c>
      <c r="O10" s="8" t="n">
        <v>0</v>
      </c>
      <c r="P10" s="8" t="n">
        <v>0</v>
      </c>
      <c r="Q10" s="8" t="n">
        <v>0</v>
      </c>
      <c r="R10" s="8" t="n">
        <v>0</v>
      </c>
      <c r="S10" s="8" t="n">
        <v>0</v>
      </c>
      <c r="T10" s="9">
        <f>IF(OR(E10="No",F10="No",G10="No",H10="No",I10="No"),"Disqualify","OK")</f>
        <v/>
      </c>
      <c r="U10" s="9">
        <f>SUM(J10:S10)</f>
        <v/>
      </c>
      <c r="V10" s="9">
        <f>IF(T10="Disqualify","D",IF(U10&gt;=40,"A",IF(U10&gt;=30,"B","C")))</f>
        <v/>
      </c>
      <c r="W10" s="9" t="inlineStr"/>
      <c r="X10" s="9">
        <f>TEXTJOIN(", ",TRUE,IF(E10="No","IES/LDT",""),IF(F10="No","UN38.3",""),IF(G10="No","MSDS",""),IF(H10="No","CIVIL DWG",""),IF(I10="No","WIND/CORR",""))</f>
        <v/>
      </c>
    </row>
    <row r="11">
      <c r="A11" s="8" t="inlineStr">
        <is>
          <t>(enter supplier)</t>
        </is>
      </c>
      <c r="B11" s="9" t="inlineStr"/>
      <c r="C11" s="8" t="inlineStr"/>
      <c r="D11" s="8" t="inlineStr"/>
      <c r="E11" s="8" t="inlineStr">
        <is>
          <t>No</t>
        </is>
      </c>
      <c r="F11" s="8" t="inlineStr">
        <is>
          <t>No</t>
        </is>
      </c>
      <c r="G11" s="8" t="inlineStr">
        <is>
          <t>No</t>
        </is>
      </c>
      <c r="H11" s="8" t="inlineStr">
        <is>
          <t>No</t>
        </is>
      </c>
      <c r="I11" s="8" t="inlineStr">
        <is>
          <t>No</t>
        </is>
      </c>
      <c r="J11" s="8" t="n">
        <v>0</v>
      </c>
      <c r="K11" s="8" t="n">
        <v>0</v>
      </c>
      <c r="L11" s="8" t="n">
        <v>0</v>
      </c>
      <c r="M11" s="8" t="n">
        <v>0</v>
      </c>
      <c r="N11" s="8" t="n">
        <v>0</v>
      </c>
      <c r="O11" s="8" t="n">
        <v>0</v>
      </c>
      <c r="P11" s="8" t="n">
        <v>0</v>
      </c>
      <c r="Q11" s="8" t="n">
        <v>0</v>
      </c>
      <c r="R11" s="8" t="n">
        <v>0</v>
      </c>
      <c r="S11" s="8" t="n">
        <v>0</v>
      </c>
      <c r="T11" s="9">
        <f>IF(OR(E11="No",F11="No",G11="No",H11="No",I11="No"),"Disqualify","OK")</f>
        <v/>
      </c>
      <c r="U11" s="9">
        <f>SUM(J11:S11)</f>
        <v/>
      </c>
      <c r="V11" s="9">
        <f>IF(T11="Disqualify","D",IF(U11&gt;=40,"A",IF(U11&gt;=30,"B","C")))</f>
        <v/>
      </c>
      <c r="W11" s="9" t="inlineStr"/>
      <c r="X11" s="9">
        <f>TEXTJOIN(", ",TRUE,IF(E11="No","IES/LDT",""),IF(F11="No","UN38.3",""),IF(G11="No","MSDS",""),IF(H11="No","CIVIL DWG",""),IF(I11="No","WIND/CORR",""))</f>
        <v/>
      </c>
    </row>
    <row r="12">
      <c r="A12" s="8" t="inlineStr">
        <is>
          <t>(enter supplier)</t>
        </is>
      </c>
      <c r="B12" s="9" t="inlineStr"/>
      <c r="C12" s="8" t="inlineStr"/>
      <c r="D12" s="8" t="inlineStr"/>
      <c r="E12" s="8" t="inlineStr">
        <is>
          <t>No</t>
        </is>
      </c>
      <c r="F12" s="8" t="inlineStr">
        <is>
          <t>No</t>
        </is>
      </c>
      <c r="G12" s="8" t="inlineStr">
        <is>
          <t>No</t>
        </is>
      </c>
      <c r="H12" s="8" t="inlineStr">
        <is>
          <t>No</t>
        </is>
      </c>
      <c r="I12" s="8" t="inlineStr">
        <is>
          <t>No</t>
        </is>
      </c>
      <c r="J12" s="8" t="n">
        <v>0</v>
      </c>
      <c r="K12" s="8" t="n">
        <v>0</v>
      </c>
      <c r="L12" s="8" t="n">
        <v>0</v>
      </c>
      <c r="M12" s="8" t="n">
        <v>0</v>
      </c>
      <c r="N12" s="8" t="n">
        <v>0</v>
      </c>
      <c r="O12" s="8" t="n">
        <v>0</v>
      </c>
      <c r="P12" s="8" t="n">
        <v>0</v>
      </c>
      <c r="Q12" s="8" t="n">
        <v>0</v>
      </c>
      <c r="R12" s="8" t="n">
        <v>0</v>
      </c>
      <c r="S12" s="8" t="n">
        <v>0</v>
      </c>
      <c r="T12" s="9">
        <f>IF(OR(E12="No",F12="No",G12="No",H12="No",I12="No"),"Disqualify","OK")</f>
        <v/>
      </c>
      <c r="U12" s="9">
        <f>SUM(J12:S12)</f>
        <v/>
      </c>
      <c r="V12" s="9">
        <f>IF(T12="Disqualify","D",IF(U12&gt;=40,"A",IF(U12&gt;=30,"B","C")))</f>
        <v/>
      </c>
      <c r="W12" s="9" t="inlineStr"/>
      <c r="X12" s="9">
        <f>TEXTJOIN(", ",TRUE,IF(E12="No","IES/LDT",""),IF(F12="No","UN38.3",""),IF(G12="No","MSDS",""),IF(H12="No","CIVIL DWG",""),IF(I12="No","WIND/CORR",""))</f>
        <v/>
      </c>
    </row>
    <row r="13">
      <c r="A13" s="8" t="inlineStr">
        <is>
          <t>(enter supplier)</t>
        </is>
      </c>
      <c r="B13" s="9" t="inlineStr"/>
      <c r="C13" s="8" t="inlineStr"/>
      <c r="D13" s="8" t="inlineStr"/>
      <c r="E13" s="8" t="inlineStr">
        <is>
          <t>No</t>
        </is>
      </c>
      <c r="F13" s="8" t="inlineStr">
        <is>
          <t>No</t>
        </is>
      </c>
      <c r="G13" s="8" t="inlineStr">
        <is>
          <t>No</t>
        </is>
      </c>
      <c r="H13" s="8" t="inlineStr">
        <is>
          <t>No</t>
        </is>
      </c>
      <c r="I13" s="8" t="inlineStr">
        <is>
          <t>No</t>
        </is>
      </c>
      <c r="J13" s="8" t="n">
        <v>0</v>
      </c>
      <c r="K13" s="8" t="n">
        <v>0</v>
      </c>
      <c r="L13" s="8" t="n">
        <v>0</v>
      </c>
      <c r="M13" s="8" t="n">
        <v>0</v>
      </c>
      <c r="N13" s="8" t="n">
        <v>0</v>
      </c>
      <c r="O13" s="8" t="n">
        <v>0</v>
      </c>
      <c r="P13" s="8" t="n">
        <v>0</v>
      </c>
      <c r="Q13" s="8" t="n">
        <v>0</v>
      </c>
      <c r="R13" s="8" t="n">
        <v>0</v>
      </c>
      <c r="S13" s="8" t="n">
        <v>0</v>
      </c>
      <c r="T13" s="9">
        <f>IF(OR(E13="No",F13="No",G13="No",H13="No",I13="No"),"Disqualify","OK")</f>
        <v/>
      </c>
      <c r="U13" s="9">
        <f>SUM(J13:S13)</f>
        <v/>
      </c>
      <c r="V13" s="9">
        <f>IF(T13="Disqualify","D",IF(U13&gt;=40,"A",IF(U13&gt;=30,"B","C")))</f>
        <v/>
      </c>
      <c r="W13" s="9" t="inlineStr"/>
      <c r="X13" s="9">
        <f>TEXTJOIN(", ",TRUE,IF(E13="No","IES/LDT",""),IF(F13="No","UN38.3",""),IF(G13="No","MSDS",""),IF(H13="No","CIVIL DWG",""),IF(I13="No","WIND/CORR",""))</f>
        <v/>
      </c>
    </row>
    <row r="14">
      <c r="A14" s="8" t="inlineStr">
        <is>
          <t>(enter supplier)</t>
        </is>
      </c>
      <c r="B14" s="9" t="inlineStr"/>
      <c r="C14" s="8" t="inlineStr"/>
      <c r="D14" s="8" t="inlineStr"/>
      <c r="E14" s="8" t="inlineStr">
        <is>
          <t>No</t>
        </is>
      </c>
      <c r="F14" s="8" t="inlineStr">
        <is>
          <t>No</t>
        </is>
      </c>
      <c r="G14" s="8" t="inlineStr">
        <is>
          <t>No</t>
        </is>
      </c>
      <c r="H14" s="8" t="inlineStr">
        <is>
          <t>No</t>
        </is>
      </c>
      <c r="I14" s="8" t="inlineStr">
        <is>
          <t>No</t>
        </is>
      </c>
      <c r="J14" s="8" t="n">
        <v>0</v>
      </c>
      <c r="K14" s="8" t="n">
        <v>0</v>
      </c>
      <c r="L14" s="8" t="n">
        <v>0</v>
      </c>
      <c r="M14" s="8" t="n">
        <v>0</v>
      </c>
      <c r="N14" s="8" t="n">
        <v>0</v>
      </c>
      <c r="O14" s="8" t="n">
        <v>0</v>
      </c>
      <c r="P14" s="8" t="n">
        <v>0</v>
      </c>
      <c r="Q14" s="8" t="n">
        <v>0</v>
      </c>
      <c r="R14" s="8" t="n">
        <v>0</v>
      </c>
      <c r="S14" s="8" t="n">
        <v>0</v>
      </c>
      <c r="T14" s="9">
        <f>IF(OR(E14="No",F14="No",G14="No",H14="No",I14="No"),"Disqualify","OK")</f>
        <v/>
      </c>
      <c r="U14" s="9">
        <f>SUM(J14:S14)</f>
        <v/>
      </c>
      <c r="V14" s="9">
        <f>IF(T14="Disqualify","D",IF(U14&gt;=40,"A",IF(U14&gt;=30,"B","C")))</f>
        <v/>
      </c>
      <c r="W14" s="9" t="inlineStr"/>
      <c r="X14" s="9">
        <f>TEXTJOIN(", ",TRUE,IF(E14="No","IES/LDT",""),IF(F14="No","UN38.3",""),IF(G14="No","MSDS",""),IF(H14="No","CIVIL DWG",""),IF(I14="No","WIND/CORR",""))</f>
        <v/>
      </c>
    </row>
    <row r="15">
      <c r="A15" s="8" t="inlineStr">
        <is>
          <t>(enter supplier)</t>
        </is>
      </c>
      <c r="B15" s="9" t="inlineStr"/>
      <c r="C15" s="8" t="inlineStr"/>
      <c r="D15" s="8" t="inlineStr"/>
      <c r="E15" s="8" t="inlineStr">
        <is>
          <t>No</t>
        </is>
      </c>
      <c r="F15" s="8" t="inlineStr">
        <is>
          <t>No</t>
        </is>
      </c>
      <c r="G15" s="8" t="inlineStr">
        <is>
          <t>No</t>
        </is>
      </c>
      <c r="H15" s="8" t="inlineStr">
        <is>
          <t>No</t>
        </is>
      </c>
      <c r="I15" s="8" t="inlineStr">
        <is>
          <t>No</t>
        </is>
      </c>
      <c r="J15" s="8" t="n">
        <v>0</v>
      </c>
      <c r="K15" s="8" t="n">
        <v>0</v>
      </c>
      <c r="L15" s="8" t="n">
        <v>0</v>
      </c>
      <c r="M15" s="8" t="n">
        <v>0</v>
      </c>
      <c r="N15" s="8" t="n">
        <v>0</v>
      </c>
      <c r="O15" s="8" t="n">
        <v>0</v>
      </c>
      <c r="P15" s="8" t="n">
        <v>0</v>
      </c>
      <c r="Q15" s="8" t="n">
        <v>0</v>
      </c>
      <c r="R15" s="8" t="n">
        <v>0</v>
      </c>
      <c r="S15" s="8" t="n">
        <v>0</v>
      </c>
      <c r="T15" s="9">
        <f>IF(OR(E15="No",F15="No",G15="No",H15="No",I15="No"),"Disqualify","OK")</f>
        <v/>
      </c>
      <c r="U15" s="9">
        <f>SUM(J15:S15)</f>
        <v/>
      </c>
      <c r="V15" s="9">
        <f>IF(T15="Disqualify","D",IF(U15&gt;=40,"A",IF(U15&gt;=30,"B","C")))</f>
        <v/>
      </c>
      <c r="W15" s="9" t="inlineStr"/>
      <c r="X15" s="9">
        <f>TEXTJOIN(", ",TRUE,IF(E15="No","IES/LDT",""),IF(F15="No","UN38.3",""),IF(G15="No","MSDS",""),IF(H15="No","CIVIL DWG",""),IF(I15="No","WIND/CORR",""))</f>
        <v/>
      </c>
    </row>
    <row r="16">
      <c r="A16" s="8" t="inlineStr">
        <is>
          <t>(enter supplier)</t>
        </is>
      </c>
      <c r="B16" s="9" t="inlineStr"/>
      <c r="C16" s="8" t="inlineStr"/>
      <c r="D16" s="8" t="inlineStr"/>
      <c r="E16" s="8" t="inlineStr">
        <is>
          <t>No</t>
        </is>
      </c>
      <c r="F16" s="8" t="inlineStr">
        <is>
          <t>No</t>
        </is>
      </c>
      <c r="G16" s="8" t="inlineStr">
        <is>
          <t>No</t>
        </is>
      </c>
      <c r="H16" s="8" t="inlineStr">
        <is>
          <t>No</t>
        </is>
      </c>
      <c r="I16" s="8" t="inlineStr">
        <is>
          <t>No</t>
        </is>
      </c>
      <c r="J16" s="8" t="n">
        <v>0</v>
      </c>
      <c r="K16" s="8" t="n">
        <v>0</v>
      </c>
      <c r="L16" s="8" t="n">
        <v>0</v>
      </c>
      <c r="M16" s="8" t="n">
        <v>0</v>
      </c>
      <c r="N16" s="8" t="n">
        <v>0</v>
      </c>
      <c r="O16" s="8" t="n">
        <v>0</v>
      </c>
      <c r="P16" s="8" t="n">
        <v>0</v>
      </c>
      <c r="Q16" s="8" t="n">
        <v>0</v>
      </c>
      <c r="R16" s="8" t="n">
        <v>0</v>
      </c>
      <c r="S16" s="8" t="n">
        <v>0</v>
      </c>
      <c r="T16" s="9">
        <f>IF(OR(E16="No",F16="No",G16="No",H16="No",I16="No"),"Disqualify","OK")</f>
        <v/>
      </c>
      <c r="U16" s="9">
        <f>SUM(J16:S16)</f>
        <v/>
      </c>
      <c r="V16" s="9">
        <f>IF(T16="Disqualify","D",IF(U16&gt;=40,"A",IF(U16&gt;=30,"B","C")))</f>
        <v/>
      </c>
      <c r="W16" s="9" t="inlineStr"/>
      <c r="X16" s="9">
        <f>TEXTJOIN(", ",TRUE,IF(E16="No","IES/LDT",""),IF(F16="No","UN38.3",""),IF(G16="No","MSDS",""),IF(H16="No","CIVIL DWG",""),IF(I16="No","WIND/CORR",""))</f>
        <v/>
      </c>
    </row>
    <row r="17">
      <c r="A17" s="8" t="inlineStr">
        <is>
          <t>(enter supplier)</t>
        </is>
      </c>
      <c r="B17" s="9" t="inlineStr"/>
      <c r="C17" s="8" t="inlineStr"/>
      <c r="D17" s="8" t="inlineStr"/>
      <c r="E17" s="8" t="inlineStr">
        <is>
          <t>No</t>
        </is>
      </c>
      <c r="F17" s="8" t="inlineStr">
        <is>
          <t>No</t>
        </is>
      </c>
      <c r="G17" s="8" t="inlineStr">
        <is>
          <t>No</t>
        </is>
      </c>
      <c r="H17" s="8" t="inlineStr">
        <is>
          <t>No</t>
        </is>
      </c>
      <c r="I17" s="8" t="inlineStr">
        <is>
          <t>No</t>
        </is>
      </c>
      <c r="J17" s="8" t="n">
        <v>0</v>
      </c>
      <c r="K17" s="8" t="n">
        <v>0</v>
      </c>
      <c r="L17" s="8" t="n">
        <v>0</v>
      </c>
      <c r="M17" s="8" t="n">
        <v>0</v>
      </c>
      <c r="N17" s="8" t="n">
        <v>0</v>
      </c>
      <c r="O17" s="8" t="n">
        <v>0</v>
      </c>
      <c r="P17" s="8" t="n">
        <v>0</v>
      </c>
      <c r="Q17" s="8" t="n">
        <v>0</v>
      </c>
      <c r="R17" s="8" t="n">
        <v>0</v>
      </c>
      <c r="S17" s="8" t="n">
        <v>0</v>
      </c>
      <c r="T17" s="9">
        <f>IF(OR(E17="No",F17="No",G17="No",H17="No",I17="No"),"Disqualify","OK")</f>
        <v/>
      </c>
      <c r="U17" s="9">
        <f>SUM(J17:S17)</f>
        <v/>
      </c>
      <c r="V17" s="9">
        <f>IF(T17="Disqualify","D",IF(U17&gt;=40,"A",IF(U17&gt;=30,"B","C")))</f>
        <v/>
      </c>
      <c r="W17" s="9" t="inlineStr"/>
      <c r="X17" s="9">
        <f>TEXTJOIN(", ",TRUE,IF(E17="No","IES/LDT",""),IF(F17="No","UN38.3",""),IF(G17="No","MSDS",""),IF(H17="No","CIVIL DWG",""),IF(I17="No","WIND/CORR",""))</f>
        <v/>
      </c>
    </row>
    <row r="18">
      <c r="A18" s="8" t="inlineStr">
        <is>
          <t>(enter supplier)</t>
        </is>
      </c>
      <c r="B18" s="9" t="inlineStr"/>
      <c r="C18" s="8" t="inlineStr"/>
      <c r="D18" s="8" t="inlineStr"/>
      <c r="E18" s="8" t="inlineStr">
        <is>
          <t>No</t>
        </is>
      </c>
      <c r="F18" s="8" t="inlineStr">
        <is>
          <t>No</t>
        </is>
      </c>
      <c r="G18" s="8" t="inlineStr">
        <is>
          <t>No</t>
        </is>
      </c>
      <c r="H18" s="8" t="inlineStr">
        <is>
          <t>No</t>
        </is>
      </c>
      <c r="I18" s="8" t="inlineStr">
        <is>
          <t>No</t>
        </is>
      </c>
      <c r="J18" s="8" t="n">
        <v>0</v>
      </c>
      <c r="K18" s="8" t="n">
        <v>0</v>
      </c>
      <c r="L18" s="8" t="n">
        <v>0</v>
      </c>
      <c r="M18" s="8" t="n">
        <v>0</v>
      </c>
      <c r="N18" s="8" t="n">
        <v>0</v>
      </c>
      <c r="O18" s="8" t="n">
        <v>0</v>
      </c>
      <c r="P18" s="8" t="n">
        <v>0</v>
      </c>
      <c r="Q18" s="8" t="n">
        <v>0</v>
      </c>
      <c r="R18" s="8" t="n">
        <v>0</v>
      </c>
      <c r="S18" s="8" t="n">
        <v>0</v>
      </c>
      <c r="T18" s="9">
        <f>IF(OR(E18="No",F18="No",G18="No",H18="No",I18="No"),"Disqualify","OK")</f>
        <v/>
      </c>
      <c r="U18" s="9">
        <f>SUM(J18:S18)</f>
        <v/>
      </c>
      <c r="V18" s="9">
        <f>IF(T18="Disqualify","D",IF(U18&gt;=40,"A",IF(U18&gt;=30,"B","C")))</f>
        <v/>
      </c>
      <c r="W18" s="9" t="inlineStr"/>
      <c r="X18" s="9">
        <f>TEXTJOIN(", ",TRUE,IF(E18="No","IES/LDT",""),IF(F18="No","UN38.3",""),IF(G18="No","MSDS",""),IF(H18="No","CIVIL DWG",""),IF(I18="No","WIND/CORR",""))</f>
        <v/>
      </c>
    </row>
  </sheetData>
  <mergeCells count="1">
    <mergeCell ref="A1:X1"/>
  </mergeCells>
  <conditionalFormatting sqref="A4:X18">
    <cfRule type="expression" priority="1" dxfId="0">
      <formula>$T4="Disqualify"</formula>
    </cfRule>
  </conditionalFormatting>
  <dataValidations count="4">
    <dataValidation sqref="E4 E5 E6 E7 E8 E9 E10 E11 E12 E13 E14 E15 E16 E17 E18 F4 F5 F6 F7 F8 F9 F10 F11 F12 F13 F14 F15 F16 F17 F18 G4 G5 G6 G7 G8 G9 G10 G11 G12 G13 G14 G15 G16 G17 G18 H4 H5 H6 H7 H8 H9 H10 H11 H12 H13 H14 H15 H16 H17 H18 I4 I5 I6 I7 I8 I9 I10 I11 I12 I13 I14 I15 I16 I17 I18" showDropDown="0" showInputMessage="0" showErrorMessage="0" allowBlank="1" type="list">
      <formula1>"Yes,No"</formula1>
    </dataValidation>
    <dataValidation sqref="C4 C5 C6 C7 C8 C9 C10 C11 C12 C13 C14 C15 C16 C17 C18" showDropDown="0" showInputMessage="0" showErrorMessage="0" allowBlank="1" type="list">
      <formula1>"AIO,Split,Hybrid,Grid-tied"</formula1>
    </dataValidation>
    <dataValidation sqref="D4 D5 D6 D7 D8 D9 D10 D11 D12 D13 D14 D15 D16 D17 D18" showDropDown="0" showInputMessage="0" showErrorMessage="0" allowBlank="1" type="list">
      <formula1>"Tender,Smart,Rural,Hybrid"</formula1>
    </dataValidation>
    <dataValidation sqref="J4 J5 J6 J7 J8 J9 J10 J11 J12 J13 J14 J15 J16 J17 J18 K4 K5 K6 K7 K8 K9 K10 K11 K12 K13 K14 K15 K16 K17 K18 L4 L5 L6 L7 L8 L9 L10 L11 L12 L13 L14 L15 L16 L17 L18 M4 M5 M6 M7 M8 M9 M10 M11 M12 M13 M14 M15 M16 M17 M18 N4 N5 N6 N7 N8 N9 N10 N11 N12 N13 N14 N15 N16 N17 N18 O4 O5 O6 O7 O8 O9 O10 O11 O12 O13 O14 O15 O16 O17 O18 P4 P5 P6 P7 P8 P9 P10 P11 P12 P13 P14 P15 P16 P17 P18 Q4 Q5 Q6 Q7 Q8 Q9 Q10 Q11 Q12 Q13 Q14 Q15 Q16 Q17 Q18 R4 R5 R6 R7 R8 R9 R10 R11 R12 R13 R14 R15 R16 R17 R18 S4 S5 S6 S7 S8 S9 S10 S11 S12 S13 S14 S15 S16 S17 S18" showDropDown="0" showInputMessage="0" showErrorMessage="0" allowBlank="1" type="whole" operator="between">
      <formula1>0</formula1>
      <formula2>5</formula2>
    </dataValidation>
  </dataValidations>
  <pageMargins left="0.75" right="0.75" top="1" bottom="1" header="0.5" footer="0.5"/>
  <tableParts count="1">
    <tablePart xmlns:r="http://schemas.openxmlformats.org/officeDocument/2006/relationships" r:id="rId1"/>
  </tableParts>
</worksheet>
</file>

<file path=xl/worksheets/sheet3.xml><?xml version="1.0" encoding="utf-8"?>
<worksheet xmlns="http://schemas.openxmlformats.org/spreadsheetml/2006/main">
  <sheetPr>
    <outlinePr summaryBelow="1" summaryRight="1"/>
    <pageSetUpPr/>
  </sheetPr>
  <dimension ref="A1:H43"/>
  <sheetViews>
    <sheetView workbookViewId="0">
      <pane ySplit="3" topLeftCell="A4" activePane="bottomLeft" state="frozen"/>
      <selection pane="bottomLeft" activeCell="A1" sqref="A1"/>
    </sheetView>
  </sheetViews>
  <sheetFormatPr baseColWidth="8" defaultRowHeight="15"/>
  <cols>
    <col width="18" customWidth="1" min="1" max="1"/>
    <col width="28" customWidth="1" min="2" max="2"/>
    <col width="14" customWidth="1" min="3" max="3"/>
    <col width="28" customWidth="1" min="4" max="4"/>
    <col width="14" customWidth="1" min="5" max="5"/>
    <col width="14" customWidth="1" min="6" max="6"/>
    <col width="12" customWidth="1" min="7" max="7"/>
    <col width="28" customWidth="1" min="8" max="8"/>
  </cols>
  <sheetData>
    <row r="1">
      <c r="A1" s="1" t="inlineStr">
        <is>
          <t>Evidence Tracker (Request → Receive → Verify)</t>
        </is>
      </c>
    </row>
    <row r="3">
      <c r="A3" s="7" t="inlineStr">
        <is>
          <t>Supplier</t>
        </is>
      </c>
      <c r="B3" s="7" t="inlineStr">
        <is>
          <t>Document requested</t>
        </is>
      </c>
      <c r="C3" s="7" t="inlineStr">
        <is>
          <t>Received? (Y/N)</t>
        </is>
      </c>
      <c r="D3" s="7" t="inlineStr">
        <is>
          <t>Link / filename</t>
        </is>
      </c>
      <c r="E3" s="7" t="inlineStr">
        <is>
          <t>Verified by</t>
        </is>
      </c>
      <c r="F3" s="7" t="inlineStr">
        <is>
          <t>Verified date</t>
        </is>
      </c>
      <c r="G3" s="7" t="inlineStr">
        <is>
          <t>Status</t>
        </is>
      </c>
      <c r="H3" s="7" t="inlineStr">
        <is>
          <t>Comments</t>
        </is>
      </c>
    </row>
    <row r="4">
      <c r="A4" s="9" t="inlineStr"/>
      <c r="B4" s="9" t="inlineStr"/>
      <c r="C4" s="9" t="inlineStr"/>
      <c r="D4" s="9" t="inlineStr"/>
      <c r="E4" s="9" t="inlineStr"/>
      <c r="F4" s="9" t="inlineStr"/>
      <c r="G4" s="9">
        <f>IF(C4="Y","Received",IF(C4="N","Missing",""))</f>
        <v/>
      </c>
      <c r="H4" s="9" t="inlineStr"/>
    </row>
    <row r="5">
      <c r="A5" s="9" t="inlineStr"/>
      <c r="B5" s="9" t="inlineStr"/>
      <c r="C5" s="9" t="inlineStr"/>
      <c r="D5" s="9" t="inlineStr"/>
      <c r="E5" s="9" t="inlineStr"/>
      <c r="F5" s="9" t="inlineStr"/>
      <c r="G5" s="9">
        <f>IF(C5="Y","Received",IF(C5="N","Missing",""))</f>
        <v/>
      </c>
      <c r="H5" s="9" t="inlineStr"/>
    </row>
    <row r="6">
      <c r="A6" s="9" t="inlineStr"/>
      <c r="B6" s="9" t="inlineStr"/>
      <c r="C6" s="9" t="inlineStr"/>
      <c r="D6" s="9" t="inlineStr"/>
      <c r="E6" s="9" t="inlineStr"/>
      <c r="F6" s="9" t="inlineStr"/>
      <c r="G6" s="9">
        <f>IF(C6="Y","Received",IF(C6="N","Missing",""))</f>
        <v/>
      </c>
      <c r="H6" s="9" t="inlineStr"/>
    </row>
    <row r="7">
      <c r="A7" s="9" t="inlineStr"/>
      <c r="B7" s="9" t="inlineStr"/>
      <c r="C7" s="9" t="inlineStr"/>
      <c r="D7" s="9" t="inlineStr"/>
      <c r="E7" s="9" t="inlineStr"/>
      <c r="F7" s="9" t="inlineStr"/>
      <c r="G7" s="9">
        <f>IF(C7="Y","Received",IF(C7="N","Missing",""))</f>
        <v/>
      </c>
      <c r="H7" s="9" t="inlineStr"/>
    </row>
    <row r="8">
      <c r="A8" s="9" t="inlineStr"/>
      <c r="B8" s="9" t="inlineStr"/>
      <c r="C8" s="9" t="inlineStr"/>
      <c r="D8" s="9" t="inlineStr"/>
      <c r="E8" s="9" t="inlineStr"/>
      <c r="F8" s="9" t="inlineStr"/>
      <c r="G8" s="9">
        <f>IF(C8="Y","Received",IF(C8="N","Missing",""))</f>
        <v/>
      </c>
      <c r="H8" s="9" t="inlineStr"/>
    </row>
    <row r="9">
      <c r="A9" s="9" t="inlineStr"/>
      <c r="B9" s="9" t="inlineStr"/>
      <c r="C9" s="9" t="inlineStr"/>
      <c r="D9" s="9" t="inlineStr"/>
      <c r="E9" s="9" t="inlineStr"/>
      <c r="F9" s="9" t="inlineStr"/>
      <c r="G9" s="9">
        <f>IF(C9="Y","Received",IF(C9="N","Missing",""))</f>
        <v/>
      </c>
      <c r="H9" s="9" t="inlineStr"/>
    </row>
    <row r="10">
      <c r="A10" s="9" t="inlineStr"/>
      <c r="B10" s="9" t="inlineStr"/>
      <c r="C10" s="9" t="inlineStr"/>
      <c r="D10" s="9" t="inlineStr"/>
      <c r="E10" s="9" t="inlineStr"/>
      <c r="F10" s="9" t="inlineStr"/>
      <c r="G10" s="9">
        <f>IF(C10="Y","Received",IF(C10="N","Missing",""))</f>
        <v/>
      </c>
      <c r="H10" s="9" t="inlineStr"/>
    </row>
    <row r="11">
      <c r="A11" s="9" t="inlineStr"/>
      <c r="B11" s="9" t="inlineStr"/>
      <c r="C11" s="9" t="inlineStr"/>
      <c r="D11" s="9" t="inlineStr"/>
      <c r="E11" s="9" t="inlineStr"/>
      <c r="F11" s="9" t="inlineStr"/>
      <c r="G11" s="9">
        <f>IF(C11="Y","Received",IF(C11="N","Missing",""))</f>
        <v/>
      </c>
      <c r="H11" s="9" t="inlineStr"/>
    </row>
    <row r="12">
      <c r="A12" s="9" t="inlineStr"/>
      <c r="B12" s="9" t="inlineStr"/>
      <c r="C12" s="9" t="inlineStr"/>
      <c r="D12" s="9" t="inlineStr"/>
      <c r="E12" s="9" t="inlineStr"/>
      <c r="F12" s="9" t="inlineStr"/>
      <c r="G12" s="9">
        <f>IF(C12="Y","Received",IF(C12="N","Missing",""))</f>
        <v/>
      </c>
      <c r="H12" s="9" t="inlineStr"/>
    </row>
    <row r="13">
      <c r="A13" s="9" t="inlineStr"/>
      <c r="B13" s="9" t="inlineStr"/>
      <c r="C13" s="9" t="inlineStr"/>
      <c r="D13" s="9" t="inlineStr"/>
      <c r="E13" s="9" t="inlineStr"/>
      <c r="F13" s="9" t="inlineStr"/>
      <c r="G13" s="9">
        <f>IF(C13="Y","Received",IF(C13="N","Missing",""))</f>
        <v/>
      </c>
      <c r="H13" s="9" t="inlineStr"/>
    </row>
    <row r="14">
      <c r="A14" s="9" t="inlineStr"/>
      <c r="B14" s="9" t="inlineStr"/>
      <c r="C14" s="9" t="inlineStr"/>
      <c r="D14" s="9" t="inlineStr"/>
      <c r="E14" s="9" t="inlineStr"/>
      <c r="F14" s="9" t="inlineStr"/>
      <c r="G14" s="9">
        <f>IF(C14="Y","Received",IF(C14="N","Missing",""))</f>
        <v/>
      </c>
      <c r="H14" s="9" t="inlineStr"/>
    </row>
    <row r="15">
      <c r="A15" s="9" t="inlineStr"/>
      <c r="B15" s="9" t="inlineStr"/>
      <c r="C15" s="9" t="inlineStr"/>
      <c r="D15" s="9" t="inlineStr"/>
      <c r="E15" s="9" t="inlineStr"/>
      <c r="F15" s="9" t="inlineStr"/>
      <c r="G15" s="9">
        <f>IF(C15="Y","Received",IF(C15="N","Missing",""))</f>
        <v/>
      </c>
      <c r="H15" s="9" t="inlineStr"/>
    </row>
    <row r="16">
      <c r="A16" s="9" t="inlineStr"/>
      <c r="B16" s="9" t="inlineStr"/>
      <c r="C16" s="9" t="inlineStr"/>
      <c r="D16" s="9" t="inlineStr"/>
      <c r="E16" s="9" t="inlineStr"/>
      <c r="F16" s="9" t="inlineStr"/>
      <c r="G16" s="9">
        <f>IF(C16="Y","Received",IF(C16="N","Missing",""))</f>
        <v/>
      </c>
      <c r="H16" s="9" t="inlineStr"/>
    </row>
    <row r="17">
      <c r="A17" s="9" t="inlineStr"/>
      <c r="B17" s="9" t="inlineStr"/>
      <c r="C17" s="9" t="inlineStr"/>
      <c r="D17" s="9" t="inlineStr"/>
      <c r="E17" s="9" t="inlineStr"/>
      <c r="F17" s="9" t="inlineStr"/>
      <c r="G17" s="9">
        <f>IF(C17="Y","Received",IF(C17="N","Missing",""))</f>
        <v/>
      </c>
      <c r="H17" s="9" t="inlineStr"/>
    </row>
    <row r="18">
      <c r="A18" s="9" t="inlineStr"/>
      <c r="B18" s="9" t="inlineStr"/>
      <c r="C18" s="9" t="inlineStr"/>
      <c r="D18" s="9" t="inlineStr"/>
      <c r="E18" s="9" t="inlineStr"/>
      <c r="F18" s="9" t="inlineStr"/>
      <c r="G18" s="9">
        <f>IF(C18="Y","Received",IF(C18="N","Missing",""))</f>
        <v/>
      </c>
      <c r="H18" s="9" t="inlineStr"/>
    </row>
    <row r="19">
      <c r="A19" s="9" t="inlineStr"/>
      <c r="B19" s="9" t="inlineStr"/>
      <c r="C19" s="9" t="inlineStr"/>
      <c r="D19" s="9" t="inlineStr"/>
      <c r="E19" s="9" t="inlineStr"/>
      <c r="F19" s="9" t="inlineStr"/>
      <c r="G19" s="9">
        <f>IF(C19="Y","Received",IF(C19="N","Missing",""))</f>
        <v/>
      </c>
      <c r="H19" s="9" t="inlineStr"/>
    </row>
    <row r="20">
      <c r="A20" s="9" t="inlineStr"/>
      <c r="B20" s="9" t="inlineStr"/>
      <c r="C20" s="9" t="inlineStr"/>
      <c r="D20" s="9" t="inlineStr"/>
      <c r="E20" s="9" t="inlineStr"/>
      <c r="F20" s="9" t="inlineStr"/>
      <c r="G20" s="9">
        <f>IF(C20="Y","Received",IF(C20="N","Missing",""))</f>
        <v/>
      </c>
      <c r="H20" s="9" t="inlineStr"/>
    </row>
    <row r="21">
      <c r="A21" s="9" t="inlineStr"/>
      <c r="B21" s="9" t="inlineStr"/>
      <c r="C21" s="9" t="inlineStr"/>
      <c r="D21" s="9" t="inlineStr"/>
      <c r="E21" s="9" t="inlineStr"/>
      <c r="F21" s="9" t="inlineStr"/>
      <c r="G21" s="9">
        <f>IF(C21="Y","Received",IF(C21="N","Missing",""))</f>
        <v/>
      </c>
      <c r="H21" s="9" t="inlineStr"/>
    </row>
    <row r="22">
      <c r="A22" s="9" t="inlineStr"/>
      <c r="B22" s="9" t="inlineStr"/>
      <c r="C22" s="9" t="inlineStr"/>
      <c r="D22" s="9" t="inlineStr"/>
      <c r="E22" s="9" t="inlineStr"/>
      <c r="F22" s="9" t="inlineStr"/>
      <c r="G22" s="9">
        <f>IF(C22="Y","Received",IF(C22="N","Missing",""))</f>
        <v/>
      </c>
      <c r="H22" s="9" t="inlineStr"/>
    </row>
    <row r="23">
      <c r="A23" s="9" t="inlineStr"/>
      <c r="B23" s="9" t="inlineStr"/>
      <c r="C23" s="9" t="inlineStr"/>
      <c r="D23" s="9" t="inlineStr"/>
      <c r="E23" s="9" t="inlineStr"/>
      <c r="F23" s="9" t="inlineStr"/>
      <c r="G23" s="9">
        <f>IF(C23="Y","Received",IF(C23="N","Missing",""))</f>
        <v/>
      </c>
      <c r="H23" s="9" t="inlineStr"/>
    </row>
    <row r="24">
      <c r="A24" s="9" t="inlineStr"/>
      <c r="B24" s="9" t="inlineStr"/>
      <c r="C24" s="9" t="inlineStr"/>
      <c r="D24" s="9" t="inlineStr"/>
      <c r="E24" s="9" t="inlineStr"/>
      <c r="F24" s="9" t="inlineStr"/>
      <c r="G24" s="9">
        <f>IF(C24="Y","Received",IF(C24="N","Missing",""))</f>
        <v/>
      </c>
      <c r="H24" s="9" t="inlineStr"/>
    </row>
    <row r="25">
      <c r="A25" s="9" t="inlineStr"/>
      <c r="B25" s="9" t="inlineStr"/>
      <c r="C25" s="9" t="inlineStr"/>
      <c r="D25" s="9" t="inlineStr"/>
      <c r="E25" s="9" t="inlineStr"/>
      <c r="F25" s="9" t="inlineStr"/>
      <c r="G25" s="9">
        <f>IF(C25="Y","Received",IF(C25="N","Missing",""))</f>
        <v/>
      </c>
      <c r="H25" s="9" t="inlineStr"/>
    </row>
    <row r="26">
      <c r="A26" s="9" t="inlineStr"/>
      <c r="B26" s="9" t="inlineStr"/>
      <c r="C26" s="9" t="inlineStr"/>
      <c r="D26" s="9" t="inlineStr"/>
      <c r="E26" s="9" t="inlineStr"/>
      <c r="F26" s="9" t="inlineStr"/>
      <c r="G26" s="9">
        <f>IF(C26="Y","Received",IF(C26="N","Missing",""))</f>
        <v/>
      </c>
      <c r="H26" s="9" t="inlineStr"/>
    </row>
    <row r="27">
      <c r="A27" s="9" t="inlineStr"/>
      <c r="B27" s="9" t="inlineStr"/>
      <c r="C27" s="9" t="inlineStr"/>
      <c r="D27" s="9" t="inlineStr"/>
      <c r="E27" s="9" t="inlineStr"/>
      <c r="F27" s="9" t="inlineStr"/>
      <c r="G27" s="9">
        <f>IF(C27="Y","Received",IF(C27="N","Missing",""))</f>
        <v/>
      </c>
      <c r="H27" s="9" t="inlineStr"/>
    </row>
    <row r="28">
      <c r="A28" s="9" t="inlineStr"/>
      <c r="B28" s="9" t="inlineStr"/>
      <c r="C28" s="9" t="inlineStr"/>
      <c r="D28" s="9" t="inlineStr"/>
      <c r="E28" s="9" t="inlineStr"/>
      <c r="F28" s="9" t="inlineStr"/>
      <c r="G28" s="9">
        <f>IF(C28="Y","Received",IF(C28="N","Missing",""))</f>
        <v/>
      </c>
      <c r="H28" s="9" t="inlineStr"/>
    </row>
    <row r="29">
      <c r="A29" s="9" t="inlineStr"/>
      <c r="B29" s="9" t="inlineStr"/>
      <c r="C29" s="9" t="inlineStr"/>
      <c r="D29" s="9" t="inlineStr"/>
      <c r="E29" s="9" t="inlineStr"/>
      <c r="F29" s="9" t="inlineStr"/>
      <c r="G29" s="9">
        <f>IF(C29="Y","Received",IF(C29="N","Missing",""))</f>
        <v/>
      </c>
      <c r="H29" s="9" t="inlineStr"/>
    </row>
    <row r="30">
      <c r="A30" s="9" t="inlineStr"/>
      <c r="B30" s="9" t="inlineStr"/>
      <c r="C30" s="9" t="inlineStr"/>
      <c r="D30" s="9" t="inlineStr"/>
      <c r="E30" s="9" t="inlineStr"/>
      <c r="F30" s="9" t="inlineStr"/>
      <c r="G30" s="9">
        <f>IF(C30="Y","Received",IF(C30="N","Missing",""))</f>
        <v/>
      </c>
      <c r="H30" s="9" t="inlineStr"/>
    </row>
    <row r="31">
      <c r="A31" s="9" t="inlineStr"/>
      <c r="B31" s="9" t="inlineStr"/>
      <c r="C31" s="9" t="inlineStr"/>
      <c r="D31" s="9" t="inlineStr"/>
      <c r="E31" s="9" t="inlineStr"/>
      <c r="F31" s="9" t="inlineStr"/>
      <c r="G31" s="9">
        <f>IF(C31="Y","Received",IF(C31="N","Missing",""))</f>
        <v/>
      </c>
      <c r="H31" s="9" t="inlineStr"/>
    </row>
    <row r="32">
      <c r="A32" s="9" t="inlineStr"/>
      <c r="B32" s="9" t="inlineStr"/>
      <c r="C32" s="9" t="inlineStr"/>
      <c r="D32" s="9" t="inlineStr"/>
      <c r="E32" s="9" t="inlineStr"/>
      <c r="F32" s="9" t="inlineStr"/>
      <c r="G32" s="9">
        <f>IF(C32="Y","Received",IF(C32="N","Missing",""))</f>
        <v/>
      </c>
      <c r="H32" s="9" t="inlineStr"/>
    </row>
    <row r="33">
      <c r="A33" s="9" t="inlineStr"/>
      <c r="B33" s="9" t="inlineStr"/>
      <c r="C33" s="9" t="inlineStr"/>
      <c r="D33" s="9" t="inlineStr"/>
      <c r="E33" s="9" t="inlineStr"/>
      <c r="F33" s="9" t="inlineStr"/>
      <c r="G33" s="9">
        <f>IF(C33="Y","Received",IF(C33="N","Missing",""))</f>
        <v/>
      </c>
      <c r="H33" s="9" t="inlineStr"/>
    </row>
    <row r="34">
      <c r="A34" s="9" t="inlineStr"/>
      <c r="B34" s="9" t="inlineStr"/>
      <c r="C34" s="9" t="inlineStr"/>
      <c r="D34" s="9" t="inlineStr"/>
      <c r="E34" s="9" t="inlineStr"/>
      <c r="F34" s="9" t="inlineStr"/>
      <c r="G34" s="9">
        <f>IF(C34="Y","Received",IF(C34="N","Missing",""))</f>
        <v/>
      </c>
      <c r="H34" s="9" t="inlineStr"/>
    </row>
    <row r="35">
      <c r="A35" s="9" t="inlineStr"/>
      <c r="B35" s="9" t="inlineStr"/>
      <c r="C35" s="9" t="inlineStr"/>
      <c r="D35" s="9" t="inlineStr"/>
      <c r="E35" s="9" t="inlineStr"/>
      <c r="F35" s="9" t="inlineStr"/>
      <c r="G35" s="9">
        <f>IF(C35="Y","Received",IF(C35="N","Missing",""))</f>
        <v/>
      </c>
      <c r="H35" s="9" t="inlineStr"/>
    </row>
    <row r="36">
      <c r="A36" s="9" t="inlineStr"/>
      <c r="B36" s="9" t="inlineStr"/>
      <c r="C36" s="9" t="inlineStr"/>
      <c r="D36" s="9" t="inlineStr"/>
      <c r="E36" s="9" t="inlineStr"/>
      <c r="F36" s="9" t="inlineStr"/>
      <c r="G36" s="9">
        <f>IF(C36="Y","Received",IF(C36="N","Missing",""))</f>
        <v/>
      </c>
      <c r="H36" s="9" t="inlineStr"/>
    </row>
    <row r="37">
      <c r="A37" s="9" t="inlineStr"/>
      <c r="B37" s="9" t="inlineStr"/>
      <c r="C37" s="9" t="inlineStr"/>
      <c r="D37" s="9" t="inlineStr"/>
      <c r="E37" s="9" t="inlineStr"/>
      <c r="F37" s="9" t="inlineStr"/>
      <c r="G37" s="9">
        <f>IF(C37="Y","Received",IF(C37="N","Missing",""))</f>
        <v/>
      </c>
      <c r="H37" s="9" t="inlineStr"/>
    </row>
    <row r="38">
      <c r="A38" s="9" t="inlineStr"/>
      <c r="B38" s="9" t="inlineStr"/>
      <c r="C38" s="9" t="inlineStr"/>
      <c r="D38" s="9" t="inlineStr"/>
      <c r="E38" s="9" t="inlineStr"/>
      <c r="F38" s="9" t="inlineStr"/>
      <c r="G38" s="9">
        <f>IF(C38="Y","Received",IF(C38="N","Missing",""))</f>
        <v/>
      </c>
      <c r="H38" s="9" t="inlineStr"/>
    </row>
    <row r="39">
      <c r="A39" s="9" t="inlineStr"/>
      <c r="B39" s="9" t="inlineStr"/>
      <c r="C39" s="9" t="inlineStr"/>
      <c r="D39" s="9" t="inlineStr"/>
      <c r="E39" s="9" t="inlineStr"/>
      <c r="F39" s="9" t="inlineStr"/>
      <c r="G39" s="9">
        <f>IF(C39="Y","Received",IF(C39="N","Missing",""))</f>
        <v/>
      </c>
      <c r="H39" s="9" t="inlineStr"/>
    </row>
    <row r="40">
      <c r="A40" s="9" t="inlineStr"/>
      <c r="B40" s="9" t="inlineStr"/>
      <c r="C40" s="9" t="inlineStr"/>
      <c r="D40" s="9" t="inlineStr"/>
      <c r="E40" s="9" t="inlineStr"/>
      <c r="F40" s="9" t="inlineStr"/>
      <c r="G40" s="9">
        <f>IF(C40="Y","Received",IF(C40="N","Missing",""))</f>
        <v/>
      </c>
      <c r="H40" s="9" t="inlineStr"/>
    </row>
    <row r="41">
      <c r="A41" s="9" t="inlineStr"/>
      <c r="B41" s="9" t="inlineStr"/>
      <c r="C41" s="9" t="inlineStr"/>
      <c r="D41" s="9" t="inlineStr"/>
      <c r="E41" s="9" t="inlineStr"/>
      <c r="F41" s="9" t="inlineStr"/>
      <c r="G41" s="9">
        <f>IF(C41="Y","Received",IF(C41="N","Missing",""))</f>
        <v/>
      </c>
      <c r="H41" s="9" t="inlineStr"/>
    </row>
    <row r="42">
      <c r="A42" s="9" t="inlineStr"/>
      <c r="B42" s="9" t="inlineStr"/>
      <c r="C42" s="9" t="inlineStr"/>
      <c r="D42" s="9" t="inlineStr"/>
      <c r="E42" s="9" t="inlineStr"/>
      <c r="F42" s="9" t="inlineStr"/>
      <c r="G42" s="9">
        <f>IF(C42="Y","Received",IF(C42="N","Missing",""))</f>
        <v/>
      </c>
      <c r="H42" s="9" t="inlineStr"/>
    </row>
    <row r="43">
      <c r="A43" s="9" t="inlineStr"/>
      <c r="B43" s="9" t="inlineStr"/>
      <c r="C43" s="9" t="inlineStr"/>
      <c r="D43" s="9" t="inlineStr"/>
      <c r="E43" s="9" t="inlineStr"/>
      <c r="F43" s="9" t="inlineStr"/>
      <c r="G43" s="9">
        <f>IF(C43="Y","Received",IF(C43="N","Missing",""))</f>
        <v/>
      </c>
      <c r="H43" s="9" t="inlineStr"/>
    </row>
  </sheetData>
  <mergeCells count="1">
    <mergeCell ref="A1:H1"/>
  </mergeCells>
  <dataValidations count="1">
    <dataValidation sqref="C4 C5 C6 C7 C8 C9 C10 C11 C12 C13 C14 C15 C16 C17 C18 C19 C20 C21 C22 C23 C24 C25 C26 C27 C28 C29 C30 C31 C32 C33 C34 C35 C36 C37 C38 C39 C40 C41 C42 C43" showDropDown="0" showInputMessage="0" showErrorMessage="0" allowBlank="1" type="list">
      <formula1>"Y,N"</formula1>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20"/>
  <sheetViews>
    <sheetView workbookViewId="0">
      <pane ySplit="5" topLeftCell="A6" activePane="bottomLeft" state="frozen"/>
      <selection pane="bottomLeft" activeCell="A1" sqref="A1"/>
    </sheetView>
  </sheetViews>
  <sheetFormatPr baseColWidth="8" defaultRowHeight="15"/>
  <cols>
    <col width="8" customWidth="1" min="1" max="1"/>
    <col width="26" customWidth="1" min="2" max="2"/>
    <col width="12" customWidth="1" min="3" max="3"/>
    <col width="12" customWidth="1" min="4" max="4"/>
    <col width="16" customWidth="1" min="5" max="5"/>
    <col hidden="1" width="18" customWidth="1" min="7" max="7"/>
    <col hidden="1" width="12" customWidth="1" min="8" max="8"/>
    <col hidden="1" width="12" customWidth="1" min="9" max="9"/>
    <col hidden="1" width="14" customWidth="1" min="10" max="10"/>
    <col hidden="1" width="14" customWidth="1" min="11" max="11"/>
  </cols>
  <sheetData>
    <row r="1">
      <c r="A1" s="1" t="inlineStr">
        <is>
          <t>Summary &amp; Shortlist</t>
        </is>
      </c>
    </row>
    <row r="3">
      <c r="A3" s="2" t="inlineStr">
        <is>
          <t>Top Shortlist (auto from Scorecard)</t>
        </is>
      </c>
    </row>
    <row r="5">
      <c r="A5" s="10" t="inlineStr">
        <is>
          <t>Rank</t>
        </is>
      </c>
      <c r="B5" s="10" t="inlineStr">
        <is>
          <t>Supplier</t>
        </is>
      </c>
      <c r="C5" s="10" t="inlineStr">
        <is>
          <t>Total</t>
        </is>
      </c>
      <c r="D5" s="10" t="inlineStr">
        <is>
          <t>Grade</t>
        </is>
      </c>
      <c r="E5" s="10" t="inlineStr">
        <is>
          <t>Hard Exclusion</t>
        </is>
      </c>
      <c r="G5" s="10" t="inlineStr">
        <is>
          <t>Supplier (raw)</t>
        </is>
      </c>
      <c r="H5" s="10" t="inlineStr">
        <is>
          <t>Total (raw)</t>
        </is>
      </c>
      <c r="I5" s="10" t="inlineStr">
        <is>
          <t>Grade (raw)</t>
        </is>
      </c>
      <c r="J5" s="10" t="inlineStr">
        <is>
          <t>Hard (raw)</t>
        </is>
      </c>
      <c r="K5" s="10" t="inlineStr">
        <is>
          <t>Total (filtered)</t>
        </is>
      </c>
    </row>
    <row r="6">
      <c r="A6" s="11" t="n">
        <v>1</v>
      </c>
      <c r="B6" s="12">
        <f>IF($C6&lt;=0,"",INDEX($G$6:$G$20,MATCH($C6,$K$6:$K$20,0)))</f>
        <v/>
      </c>
      <c r="C6" s="13">
        <f>LARGE($K$6:$K$20,1)</f>
        <v/>
      </c>
      <c r="D6" s="13">
        <f>IF($C6&lt;=0,"",INDEX($I$6:$I$20,MATCH($C6,$K$6:$K$20,0)))</f>
        <v/>
      </c>
      <c r="E6" s="13">
        <f>IF($C6&lt;=0,"",INDEX($J$6:$J$20,MATCH($C6,$K$6:$K$20,0)))</f>
        <v/>
      </c>
      <c r="G6" s="14">
        <f>Scorecard!A4</f>
        <v/>
      </c>
      <c r="H6" s="14">
        <f>Scorecard!U4</f>
        <v/>
      </c>
      <c r="I6" s="14">
        <f>Scorecard!V4</f>
        <v/>
      </c>
      <c r="J6" s="14">
        <f>Scorecard!T4</f>
        <v/>
      </c>
      <c r="K6" s="14">
        <f>IF(J6="Disqualify",-1,H6)</f>
        <v/>
      </c>
    </row>
    <row r="7">
      <c r="A7" s="11" t="n">
        <v>2</v>
      </c>
      <c r="B7" s="12">
        <f>IF($C7&lt;=0,"",INDEX($G$6:$G$20,MATCH($C7,$K$6:$K$20,0)))</f>
        <v/>
      </c>
      <c r="C7" s="13">
        <f>LARGE($K$6:$K$20,2)</f>
        <v/>
      </c>
      <c r="D7" s="13">
        <f>IF($C7&lt;=0,"",INDEX($I$6:$I$20,MATCH($C7,$K$6:$K$20,0)))</f>
        <v/>
      </c>
      <c r="E7" s="13">
        <f>IF($C7&lt;=0,"",INDEX($J$6:$J$20,MATCH($C7,$K$6:$K$20,0)))</f>
        <v/>
      </c>
      <c r="G7" s="14">
        <f>Scorecard!A5</f>
        <v/>
      </c>
      <c r="H7" s="14">
        <f>Scorecard!U5</f>
        <v/>
      </c>
      <c r="I7" s="14">
        <f>Scorecard!V5</f>
        <v/>
      </c>
      <c r="J7" s="14">
        <f>Scorecard!T5</f>
        <v/>
      </c>
      <c r="K7" s="14">
        <f>IF(J7="Disqualify",-1,H7)</f>
        <v/>
      </c>
    </row>
    <row r="8">
      <c r="A8" s="11" t="n">
        <v>3</v>
      </c>
      <c r="B8" s="12">
        <f>IF($C8&lt;=0,"",INDEX($G$6:$G$20,MATCH($C8,$K$6:$K$20,0)))</f>
        <v/>
      </c>
      <c r="C8" s="13">
        <f>LARGE($K$6:$K$20,3)</f>
        <v/>
      </c>
      <c r="D8" s="13">
        <f>IF($C8&lt;=0,"",INDEX($I$6:$I$20,MATCH($C8,$K$6:$K$20,0)))</f>
        <v/>
      </c>
      <c r="E8" s="13">
        <f>IF($C8&lt;=0,"",INDEX($J$6:$J$20,MATCH($C8,$K$6:$K$20,0)))</f>
        <v/>
      </c>
      <c r="G8" s="14">
        <f>Scorecard!A6</f>
        <v/>
      </c>
      <c r="H8" s="14">
        <f>Scorecard!U6</f>
        <v/>
      </c>
      <c r="I8" s="14">
        <f>Scorecard!V6</f>
        <v/>
      </c>
      <c r="J8" s="14">
        <f>Scorecard!T6</f>
        <v/>
      </c>
      <c r="K8" s="14">
        <f>IF(J8="Disqualify",-1,H8)</f>
        <v/>
      </c>
    </row>
    <row r="9">
      <c r="A9" s="11" t="n">
        <v>4</v>
      </c>
      <c r="B9" s="12">
        <f>IF($C9&lt;=0,"",INDEX($G$6:$G$20,MATCH($C9,$K$6:$K$20,0)))</f>
        <v/>
      </c>
      <c r="C9" s="13">
        <f>LARGE($K$6:$K$20,4)</f>
        <v/>
      </c>
      <c r="D9" s="13">
        <f>IF($C9&lt;=0,"",INDEX($I$6:$I$20,MATCH($C9,$K$6:$K$20,0)))</f>
        <v/>
      </c>
      <c r="E9" s="13">
        <f>IF($C9&lt;=0,"",INDEX($J$6:$J$20,MATCH($C9,$K$6:$K$20,0)))</f>
        <v/>
      </c>
      <c r="G9" s="14">
        <f>Scorecard!A7</f>
        <v/>
      </c>
      <c r="H9" s="14">
        <f>Scorecard!U7</f>
        <v/>
      </c>
      <c r="I9" s="14">
        <f>Scorecard!V7</f>
        <v/>
      </c>
      <c r="J9" s="14">
        <f>Scorecard!T7</f>
        <v/>
      </c>
      <c r="K9" s="14">
        <f>IF(J9="Disqualify",-1,H9)</f>
        <v/>
      </c>
    </row>
    <row r="10">
      <c r="A10" s="11" t="n">
        <v>5</v>
      </c>
      <c r="B10" s="12">
        <f>IF($C10&lt;=0,"",INDEX($G$6:$G$20,MATCH($C10,$K$6:$K$20,0)))</f>
        <v/>
      </c>
      <c r="C10" s="13">
        <f>LARGE($K$6:$K$20,5)</f>
        <v/>
      </c>
      <c r="D10" s="13">
        <f>IF($C10&lt;=0,"",INDEX($I$6:$I$20,MATCH($C10,$K$6:$K$20,0)))</f>
        <v/>
      </c>
      <c r="E10" s="13">
        <f>IF($C10&lt;=0,"",INDEX($J$6:$J$20,MATCH($C10,$K$6:$K$20,0)))</f>
        <v/>
      </c>
      <c r="G10" s="14">
        <f>Scorecard!A8</f>
        <v/>
      </c>
      <c r="H10" s="14">
        <f>Scorecard!U8</f>
        <v/>
      </c>
      <c r="I10" s="14">
        <f>Scorecard!V8</f>
        <v/>
      </c>
      <c r="J10" s="14">
        <f>Scorecard!T8</f>
        <v/>
      </c>
      <c r="K10" s="14">
        <f>IF(J10="Disqualify",-1,H10)</f>
        <v/>
      </c>
    </row>
    <row r="11">
      <c r="A11" s="11" t="n">
        <v>6</v>
      </c>
      <c r="B11" s="12">
        <f>IF($C11&lt;=0,"",INDEX($G$6:$G$20,MATCH($C11,$K$6:$K$20,0)))</f>
        <v/>
      </c>
      <c r="C11" s="13">
        <f>LARGE($K$6:$K$20,6)</f>
        <v/>
      </c>
      <c r="D11" s="13">
        <f>IF($C11&lt;=0,"",INDEX($I$6:$I$20,MATCH($C11,$K$6:$K$20,0)))</f>
        <v/>
      </c>
      <c r="E11" s="13">
        <f>IF($C11&lt;=0,"",INDEX($J$6:$J$20,MATCH($C11,$K$6:$K$20,0)))</f>
        <v/>
      </c>
      <c r="G11" s="14">
        <f>Scorecard!A9</f>
        <v/>
      </c>
      <c r="H11" s="14">
        <f>Scorecard!U9</f>
        <v/>
      </c>
      <c r="I11" s="14">
        <f>Scorecard!V9</f>
        <v/>
      </c>
      <c r="J11" s="14">
        <f>Scorecard!T9</f>
        <v/>
      </c>
      <c r="K11" s="14">
        <f>IF(J11="Disqualify",-1,H11)</f>
        <v/>
      </c>
    </row>
    <row r="12">
      <c r="A12" s="11" t="n">
        <v>7</v>
      </c>
      <c r="B12" s="12">
        <f>IF($C12&lt;=0,"",INDEX($G$6:$G$20,MATCH($C12,$K$6:$K$20,0)))</f>
        <v/>
      </c>
      <c r="C12" s="13">
        <f>LARGE($K$6:$K$20,7)</f>
        <v/>
      </c>
      <c r="D12" s="13">
        <f>IF($C12&lt;=0,"",INDEX($I$6:$I$20,MATCH($C12,$K$6:$K$20,0)))</f>
        <v/>
      </c>
      <c r="E12" s="13">
        <f>IF($C12&lt;=0,"",INDEX($J$6:$J$20,MATCH($C12,$K$6:$K$20,0)))</f>
        <v/>
      </c>
      <c r="G12" s="14">
        <f>Scorecard!A10</f>
        <v/>
      </c>
      <c r="H12" s="14">
        <f>Scorecard!U10</f>
        <v/>
      </c>
      <c r="I12" s="14">
        <f>Scorecard!V10</f>
        <v/>
      </c>
      <c r="J12" s="14">
        <f>Scorecard!T10</f>
        <v/>
      </c>
      <c r="K12" s="14">
        <f>IF(J12="Disqualify",-1,H12)</f>
        <v/>
      </c>
    </row>
    <row r="13">
      <c r="A13" s="11" t="n">
        <v>8</v>
      </c>
      <c r="B13" s="12">
        <f>IF($C13&lt;=0,"",INDEX($G$6:$G$20,MATCH($C13,$K$6:$K$20,0)))</f>
        <v/>
      </c>
      <c r="C13" s="13">
        <f>LARGE($K$6:$K$20,8)</f>
        <v/>
      </c>
      <c r="D13" s="13">
        <f>IF($C13&lt;=0,"",INDEX($I$6:$I$20,MATCH($C13,$K$6:$K$20,0)))</f>
        <v/>
      </c>
      <c r="E13" s="13">
        <f>IF($C13&lt;=0,"",INDEX($J$6:$J$20,MATCH($C13,$K$6:$K$20,0)))</f>
        <v/>
      </c>
      <c r="G13" s="14">
        <f>Scorecard!A11</f>
        <v/>
      </c>
      <c r="H13" s="14">
        <f>Scorecard!U11</f>
        <v/>
      </c>
      <c r="I13" s="14">
        <f>Scorecard!V11</f>
        <v/>
      </c>
      <c r="J13" s="14">
        <f>Scorecard!T11</f>
        <v/>
      </c>
      <c r="K13" s="14">
        <f>IF(J13="Disqualify",-1,H13)</f>
        <v/>
      </c>
    </row>
    <row r="14">
      <c r="A14" s="11" t="n">
        <v>9</v>
      </c>
      <c r="B14" s="12">
        <f>IF($C14&lt;=0,"",INDEX($G$6:$G$20,MATCH($C14,$K$6:$K$20,0)))</f>
        <v/>
      </c>
      <c r="C14" s="13">
        <f>LARGE($K$6:$K$20,9)</f>
        <v/>
      </c>
      <c r="D14" s="13">
        <f>IF($C14&lt;=0,"",INDEX($I$6:$I$20,MATCH($C14,$K$6:$K$20,0)))</f>
        <v/>
      </c>
      <c r="E14" s="13">
        <f>IF($C14&lt;=0,"",INDEX($J$6:$J$20,MATCH($C14,$K$6:$K$20,0)))</f>
        <v/>
      </c>
      <c r="G14" s="14">
        <f>Scorecard!A12</f>
        <v/>
      </c>
      <c r="H14" s="14">
        <f>Scorecard!U12</f>
        <v/>
      </c>
      <c r="I14" s="14">
        <f>Scorecard!V12</f>
        <v/>
      </c>
      <c r="J14" s="14">
        <f>Scorecard!T12</f>
        <v/>
      </c>
      <c r="K14" s="14">
        <f>IF(J14="Disqualify",-1,H14)</f>
        <v/>
      </c>
    </row>
    <row r="15">
      <c r="A15" s="11" t="n">
        <v>10</v>
      </c>
      <c r="B15" s="12">
        <f>IF($C15&lt;=0,"",INDEX($G$6:$G$20,MATCH($C15,$K$6:$K$20,0)))</f>
        <v/>
      </c>
      <c r="C15" s="13">
        <f>LARGE($K$6:$K$20,10)</f>
        <v/>
      </c>
      <c r="D15" s="13">
        <f>IF($C15&lt;=0,"",INDEX($I$6:$I$20,MATCH($C15,$K$6:$K$20,0)))</f>
        <v/>
      </c>
      <c r="E15" s="13">
        <f>IF($C15&lt;=0,"",INDEX($J$6:$J$20,MATCH($C15,$K$6:$K$20,0)))</f>
        <v/>
      </c>
      <c r="G15" s="14">
        <f>Scorecard!A13</f>
        <v/>
      </c>
      <c r="H15" s="14">
        <f>Scorecard!U13</f>
        <v/>
      </c>
      <c r="I15" s="14">
        <f>Scorecard!V13</f>
        <v/>
      </c>
      <c r="J15" s="14">
        <f>Scorecard!T13</f>
        <v/>
      </c>
      <c r="K15" s="14">
        <f>IF(J15="Disqualify",-1,H15)</f>
        <v/>
      </c>
    </row>
    <row r="16">
      <c r="G16" s="14">
        <f>Scorecard!A14</f>
        <v/>
      </c>
      <c r="H16" s="14">
        <f>Scorecard!U14</f>
        <v/>
      </c>
      <c r="I16" s="14">
        <f>Scorecard!V14</f>
        <v/>
      </c>
      <c r="J16" s="14">
        <f>Scorecard!T14</f>
        <v/>
      </c>
      <c r="K16" s="14">
        <f>IF(J16="Disqualify",-1,H16)</f>
        <v/>
      </c>
    </row>
    <row r="17">
      <c r="A17" s="2" t="inlineStr">
        <is>
          <t>Note</t>
        </is>
      </c>
      <c r="G17" s="14">
        <f>Scorecard!A15</f>
        <v/>
      </c>
      <c r="H17" s="14">
        <f>Scorecard!U15</f>
        <v/>
      </c>
      <c r="I17" s="14">
        <f>Scorecard!V15</f>
        <v/>
      </c>
      <c r="J17" s="14">
        <f>Scorecard!T15</f>
        <v/>
      </c>
      <c r="K17" s="14">
        <f>IF(J17="Disqualify",-1,H17)</f>
        <v/>
      </c>
    </row>
    <row r="18">
      <c r="A18" s="15" t="inlineStr">
        <is>
          <t>Rows with Hard Exclusion = Disqualify are excluded from ranking.</t>
        </is>
      </c>
      <c r="G18" s="14">
        <f>Scorecard!A16</f>
        <v/>
      </c>
      <c r="H18" s="14">
        <f>Scorecard!U16</f>
        <v/>
      </c>
      <c r="I18" s="14">
        <f>Scorecard!V16</f>
        <v/>
      </c>
      <c r="J18" s="14">
        <f>Scorecard!T16</f>
        <v/>
      </c>
      <c r="K18" s="14">
        <f>IF(J18="Disqualify",-1,H18)</f>
        <v/>
      </c>
    </row>
    <row r="19">
      <c r="G19" s="14">
        <f>Scorecard!A17</f>
        <v/>
      </c>
      <c r="H19" s="14">
        <f>Scorecard!U17</f>
        <v/>
      </c>
      <c r="I19" s="14">
        <f>Scorecard!V17</f>
        <v/>
      </c>
      <c r="J19" s="14">
        <f>Scorecard!T17</f>
        <v/>
      </c>
      <c r="K19" s="14">
        <f>IF(J19="Disqualify",-1,H19)</f>
        <v/>
      </c>
    </row>
    <row r="20">
      <c r="G20" s="14">
        <f>Scorecard!A18</f>
        <v/>
      </c>
      <c r="H20" s="14">
        <f>Scorecard!U18</f>
        <v/>
      </c>
      <c r="I20" s="14">
        <f>Scorecard!V18</f>
        <v/>
      </c>
      <c r="J20" s="14">
        <f>Scorecard!T18</f>
        <v/>
      </c>
      <c r="K20" s="14">
        <f>IF(J20="Disqualify",-1,H20)</f>
        <v/>
      </c>
    </row>
  </sheetData>
  <mergeCells count="2">
    <mergeCell ref="A18:E19"/>
    <mergeCell ref="A1:E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2026-01-12T02:03:06Z</dcterms:created>
  <dcterms:modified xmlns:dcterms="http://purl.org/dc/terms/" xmlns:xsi="http://www.w3.org/2001/XMLSchema-instance" xsi:type="dcterms:W3CDTF">2026-01-12T02:03:06Z</dcterms:modified>
</cp:coreProperties>
</file>